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8C81279E-40B0-9542-AF49-61D00E45276E}" xr6:coauthVersionLast="47" xr6:coauthVersionMax="47" xr10:uidLastSave="{00000000-0000-0000-0000-000000000000}"/>
  <bookViews>
    <workbookView xWindow="12800" yWindow="500" windowWidth="25600" windowHeight="19400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7" i="1" s="1"/>
  <c r="E7" i="1" s="1"/>
  <c r="D6" i="1" l="1"/>
  <c r="E6" i="1" s="1"/>
  <c r="D4" i="1"/>
  <c r="E4" i="1" s="1"/>
  <c r="D8" i="1"/>
  <c r="E8" i="1" s="1"/>
  <c r="D9" i="1"/>
  <c r="E9" i="1" s="1"/>
  <c r="D5" i="1"/>
  <c r="E5" i="1" s="1"/>
  <c r="D3" i="1"/>
  <c r="E3" i="1" s="1"/>
</calcChain>
</file>

<file path=xl/sharedStrings.xml><?xml version="1.0" encoding="utf-8"?>
<sst xmlns="http://schemas.openxmlformats.org/spreadsheetml/2006/main" count="45" uniqueCount="23">
  <si>
    <t>header</t>
  </si>
  <si>
    <t>Namn</t>
  </si>
  <si>
    <t>Antal aktier</t>
  </si>
  <si>
    <t>Göran Conradson</t>
  </si>
  <si>
    <t>Försäkrings AB, Avanza Pension</t>
  </si>
  <si>
    <t>Nordnet Pensionsförsäkring AB</t>
  </si>
  <si>
    <t>Viskär AB</t>
  </si>
  <si>
    <t>Övriga aktieägare</t>
  </si>
  <si>
    <t>percentage</t>
  </si>
  <si>
    <t>Aktiekapital</t>
  </si>
  <si>
    <t>Röster</t>
  </si>
  <si>
    <t>width=20%</t>
  </si>
  <si>
    <t>Totalt</t>
  </si>
  <si>
    <t>percentage, decimals=1</t>
  </si>
  <si>
    <t>Name</t>
  </si>
  <si>
    <t>Total</t>
  </si>
  <si>
    <t>Number of shares</t>
  </si>
  <si>
    <t>Share capital</t>
  </si>
  <si>
    <t>Votes</t>
  </si>
  <si>
    <t>Tigerstaden AS</t>
  </si>
  <si>
    <t>William Lithander</t>
  </si>
  <si>
    <t>width=50%</t>
  </si>
  <si>
    <t>width=16%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</si>
</sst>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0" fontId="3" fillId="0" borderId="0" xfId="2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0" fontId="4" fillId="0" borderId="0" xfId="2" applyNumberFormat="1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0" fontId="3" fillId="0" borderId="1" xfId="2" applyNumberFormat="1" applyFont="1" applyBorder="1" applyAlignment="1">
      <alignment horizontal="right"/>
    </xf>
    <xf numFmtId="165" fontId="3" fillId="0" borderId="0" xfId="2" applyNumberFormat="1" applyFont="1"/>
    <xf numFmtId="165" fontId="3" fillId="0" borderId="1" xfId="2" applyNumberFormat="1" applyFont="1" applyBorder="1"/>
    <xf numFmtId="165" fontId="4" fillId="0" borderId="0" xfId="2" applyNumberFormat="1" applyFont="1"/>
    <xf numFmtId="166" fontId="3" fillId="0" borderId="0" xfId="2" applyNumberFormat="1" applyFont="1" applyAlignment="1">
      <alignment horizontal="right"/>
    </xf>
    <xf numFmtId="166" fontId="3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J10"/>
  <sheetViews>
    <sheetView tabSelected="1" zoomScale="122" zoomScaleNormal="122" workbookViewId="0">
      <selection activeCell="A11" sqref="A11:XFD30"/>
    </sheetView>
  </sheetViews>
  <sheetFormatPr baseColWidth="10" defaultColWidth="8.83203125" defaultRowHeight="15" x14ac:dyDescent="0.2"/>
  <cols>
    <col min="2" max="2" width="28.33203125" customWidth="1"/>
    <col min="3" max="3" width="11.5" customWidth="1"/>
    <col min="4" max="4" width="16" customWidth="1"/>
    <col min="5" max="5" width="16.6640625" customWidth="1"/>
    <col min="7" max="7" width="25" bestFit="1" customWidth="1"/>
  </cols>
  <sheetData>
    <row r="1" spans="1:10" x14ac:dyDescent="0.2">
      <c r="B1" s="1"/>
      <c r="C1" s="1"/>
      <c r="D1" s="1"/>
      <c r="E1" s="1"/>
    </row>
    <row r="2" spans="1:10" ht="61" customHeight="1" x14ac:dyDescent="0.2">
      <c r="A2" s="4"/>
      <c r="B2" s="5" t="s">
        <v>1</v>
      </c>
      <c r="C2" s="5" t="s">
        <v>2</v>
      </c>
      <c r="D2" s="5" t="s">
        <v>9</v>
      </c>
      <c r="E2" s="5" t="s">
        <v>10</v>
      </c>
    </row>
    <row r="3" spans="1:10" x14ac:dyDescent="0.2">
      <c r="A3" s="4"/>
      <c r="B3" s="6" t="s">
        <v>4</v>
      </c>
      <c r="C3" s="13">
        <v>1491794</v>
      </c>
      <c r="D3" s="16">
        <f t="shared" ref="D3:D9" si="0">+C3/$C$10</f>
        <v>0.1080529231120468</v>
      </c>
      <c r="E3" s="16">
        <f t="shared" ref="E3:E7" si="1">+D3</f>
        <v>0.1080529231120468</v>
      </c>
    </row>
    <row r="4" spans="1:10" x14ac:dyDescent="0.2">
      <c r="A4" s="4"/>
      <c r="B4" s="6" t="s">
        <v>3</v>
      </c>
      <c r="C4" s="13">
        <v>760738</v>
      </c>
      <c r="D4" s="16">
        <f t="shared" si="0"/>
        <v>5.5101417905161341E-2</v>
      </c>
      <c r="E4" s="16">
        <f t="shared" si="1"/>
        <v>5.5101417905161341E-2</v>
      </c>
      <c r="G4" s="6"/>
      <c r="H4" s="13"/>
      <c r="I4" s="16"/>
      <c r="J4" s="16"/>
    </row>
    <row r="5" spans="1:10" x14ac:dyDescent="0.2">
      <c r="A5" s="4"/>
      <c r="B5" s="6" t="s">
        <v>5</v>
      </c>
      <c r="C5" s="13">
        <v>454183</v>
      </c>
      <c r="D5" s="16">
        <f t="shared" si="0"/>
        <v>3.289716996971348E-2</v>
      </c>
      <c r="E5" s="16">
        <f t="shared" si="1"/>
        <v>3.289716996971348E-2</v>
      </c>
    </row>
    <row r="6" spans="1:10" x14ac:dyDescent="0.2">
      <c r="A6" s="4"/>
      <c r="B6" s="6" t="s">
        <v>19</v>
      </c>
      <c r="C6" s="13">
        <v>427991</v>
      </c>
      <c r="D6" s="16">
        <f t="shared" si="0"/>
        <v>3.1000043314055439E-2</v>
      </c>
      <c r="E6" s="16">
        <f t="shared" si="1"/>
        <v>3.1000043314055439E-2</v>
      </c>
    </row>
    <row r="7" spans="1:10" x14ac:dyDescent="0.2">
      <c r="A7" s="4"/>
      <c r="B7" s="6" t="s">
        <v>20</v>
      </c>
      <c r="C7" s="13">
        <v>300000</v>
      </c>
      <c r="D7" s="16">
        <f t="shared" si="0"/>
        <v>2.1729459250817498E-2</v>
      </c>
      <c r="E7" s="16">
        <f t="shared" si="1"/>
        <v>2.1729459250817498E-2</v>
      </c>
    </row>
    <row r="8" spans="1:10" x14ac:dyDescent="0.2">
      <c r="A8" s="4"/>
      <c r="B8" s="6" t="s">
        <v>6</v>
      </c>
      <c r="C8" s="13">
        <v>220000</v>
      </c>
      <c r="D8" s="16">
        <f t="shared" si="0"/>
        <v>1.5934936783932832E-2</v>
      </c>
      <c r="E8" s="16">
        <f t="shared" ref="E8:E9" si="2">+D8</f>
        <v>1.5934936783932832E-2</v>
      </c>
    </row>
    <row r="9" spans="1:10" x14ac:dyDescent="0.2">
      <c r="A9" s="4"/>
      <c r="B9" s="10" t="s">
        <v>7</v>
      </c>
      <c r="C9" s="14">
        <v>10151436</v>
      </c>
      <c r="D9" s="17">
        <f t="shared" si="0"/>
        <v>0.73528404966427263</v>
      </c>
      <c r="E9" s="17">
        <f t="shared" si="2"/>
        <v>0.73528404966427263</v>
      </c>
    </row>
    <row r="10" spans="1:10" x14ac:dyDescent="0.2">
      <c r="A10" s="4"/>
      <c r="B10" s="8" t="s">
        <v>12</v>
      </c>
      <c r="C10" s="15">
        <f>SUM(C3:C9)</f>
        <v>13806142</v>
      </c>
      <c r="D10" s="9">
        <v>1</v>
      </c>
      <c r="E10" s="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E10"/>
  <sheetViews>
    <sheetView zoomScale="194" zoomScaleNormal="194" workbookViewId="0">
      <selection activeCell="A11" sqref="A11:XFD24"/>
    </sheetView>
  </sheetViews>
  <sheetFormatPr baseColWidth="10" defaultColWidth="8.83203125" defaultRowHeight="15" x14ac:dyDescent="0.2"/>
  <cols>
    <col min="1" max="1" width="8.83203125" style="3"/>
    <col min="2" max="2" width="15.83203125" style="3" customWidth="1"/>
    <col min="3" max="3" width="15" style="3" customWidth="1"/>
    <col min="4" max="4" width="31.6640625" style="3" customWidth="1"/>
    <col min="5" max="16384" width="8.83203125" style="3"/>
  </cols>
  <sheetData>
    <row r="2" spans="2:5" x14ac:dyDescent="0.2">
      <c r="B2" s="5" t="s">
        <v>14</v>
      </c>
      <c r="C2" s="5" t="s">
        <v>16</v>
      </c>
      <c r="D2" s="5" t="s">
        <v>17</v>
      </c>
      <c r="E2" s="5" t="s">
        <v>18</v>
      </c>
    </row>
    <row r="3" spans="2:5" x14ac:dyDescent="0.2">
      <c r="B3" s="6" t="s">
        <v>4</v>
      </c>
      <c r="C3" s="4"/>
      <c r="D3" s="7"/>
      <c r="E3" s="7"/>
    </row>
    <row r="4" spans="2:5" x14ac:dyDescent="0.2">
      <c r="B4" s="6" t="s">
        <v>3</v>
      </c>
      <c r="C4" s="4"/>
      <c r="D4" s="7"/>
      <c r="E4" s="7"/>
    </row>
    <row r="5" spans="2:5" x14ac:dyDescent="0.2">
      <c r="B5" s="6" t="s">
        <v>5</v>
      </c>
      <c r="C5" s="4"/>
      <c r="D5" s="7"/>
      <c r="E5" s="7"/>
    </row>
    <row r="6" spans="2:5" x14ac:dyDescent="0.2">
      <c r="B6" s="6" t="s">
        <v>19</v>
      </c>
      <c r="C6" s="4"/>
      <c r="D6" s="7"/>
      <c r="E6" s="7"/>
    </row>
    <row r="7" spans="2:5" x14ac:dyDescent="0.2">
      <c r="B7" s="6" t="s">
        <v>20</v>
      </c>
      <c r="C7" s="4"/>
      <c r="D7" s="7"/>
      <c r="E7" s="7"/>
    </row>
    <row r="8" spans="2:5" x14ac:dyDescent="0.2">
      <c r="B8" s="6" t="s">
        <v>6</v>
      </c>
      <c r="C8" s="4"/>
      <c r="D8" s="7"/>
      <c r="E8" s="7"/>
    </row>
    <row r="9" spans="2:5" x14ac:dyDescent="0.2">
      <c r="B9" s="10" t="s">
        <v>7</v>
      </c>
      <c r="C9" s="11"/>
      <c r="D9" s="12"/>
      <c r="E9" s="12"/>
    </row>
    <row r="10" spans="2:5" x14ac:dyDescent="0.2">
      <c r="B10" s="8" t="s">
        <v>15</v>
      </c>
      <c r="C10" s="5"/>
      <c r="D10" s="9"/>
      <c r="E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E10"/>
  <sheetViews>
    <sheetView workbookViewId="0">
      <selection activeCell="E2" sqref="E2"/>
    </sheetView>
  </sheetViews>
  <sheetFormatPr baseColWidth="10" defaultColWidth="8.83203125" defaultRowHeight="15" x14ac:dyDescent="0.2"/>
  <cols>
    <col min="3" max="5" width="10.83203125" bestFit="1" customWidth="1"/>
  </cols>
  <sheetData>
    <row r="1" spans="1:5" x14ac:dyDescent="0.2">
      <c r="B1" t="s">
        <v>21</v>
      </c>
      <c r="C1" t="s">
        <v>11</v>
      </c>
      <c r="D1" t="s">
        <v>22</v>
      </c>
      <c r="E1" t="s">
        <v>22</v>
      </c>
    </row>
    <row r="2" spans="1:5" x14ac:dyDescent="0.2">
      <c r="A2" t="s">
        <v>0</v>
      </c>
      <c r="B2" s="5"/>
      <c r="C2" s="5"/>
      <c r="D2" s="5"/>
      <c r="E2" s="5"/>
    </row>
    <row r="3" spans="1:5" x14ac:dyDescent="0.2">
      <c r="B3" s="6"/>
      <c r="C3" s="4"/>
      <c r="D3" s="7" t="s">
        <v>13</v>
      </c>
      <c r="E3" s="7" t="s">
        <v>13</v>
      </c>
    </row>
    <row r="4" spans="1:5" x14ac:dyDescent="0.2">
      <c r="B4" s="6"/>
      <c r="C4" s="4"/>
      <c r="D4" s="7" t="s">
        <v>13</v>
      </c>
      <c r="E4" s="7" t="s">
        <v>13</v>
      </c>
    </row>
    <row r="5" spans="1:5" x14ac:dyDescent="0.2">
      <c r="B5" s="6"/>
      <c r="C5" s="4"/>
      <c r="D5" s="7" t="s">
        <v>13</v>
      </c>
      <c r="E5" s="7" t="s">
        <v>13</v>
      </c>
    </row>
    <row r="6" spans="1:5" x14ac:dyDescent="0.2">
      <c r="B6" s="6"/>
      <c r="C6" s="4"/>
      <c r="D6" s="7" t="s">
        <v>13</v>
      </c>
      <c r="E6" s="7" t="s">
        <v>13</v>
      </c>
    </row>
    <row r="7" spans="1:5" x14ac:dyDescent="0.2">
      <c r="B7" s="6"/>
      <c r="C7" s="4"/>
      <c r="D7" s="7" t="s">
        <v>13</v>
      </c>
      <c r="E7" s="7" t="s">
        <v>13</v>
      </c>
    </row>
    <row r="8" spans="1:5" x14ac:dyDescent="0.2">
      <c r="B8" s="6"/>
      <c r="C8" s="4"/>
      <c r="D8" s="7" t="s">
        <v>13</v>
      </c>
      <c r="E8" s="7" t="s">
        <v>13</v>
      </c>
    </row>
    <row r="9" spans="1:5" x14ac:dyDescent="0.2">
      <c r="C9" s="2"/>
      <c r="D9" s="7" t="s">
        <v>13</v>
      </c>
      <c r="E9" s="7" t="s">
        <v>13</v>
      </c>
    </row>
    <row r="10" spans="1:5" x14ac:dyDescent="0.2">
      <c r="D10" s="7" t="s">
        <v>8</v>
      </c>
      <c r="E10" s="7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3484F-2505-4C61-96AE-3EA8FCFDF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F89BD6-A41D-4B09-89CA-3D291FA996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66B9C-DDD3-46C1-8EAF-630AC48876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2022-04-26T06:21:50Z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