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wedin/Downloads/"/>
    </mc:Choice>
  </mc:AlternateContent>
  <xr:revisionPtr revIDLastSave="0" documentId="13_ncr:1_{7826A4D5-2CE2-804E-9717-07FB0B0B1084}" xr6:coauthVersionLast="47" xr6:coauthVersionMax="47" xr10:uidLastSave="{00000000-0000-0000-0000-000000000000}"/>
  <bookViews>
    <workbookView xWindow="0" yWindow="760" windowWidth="21360" windowHeight="18880" activeTab="1" xr2:uid="{67FD26DE-AE05-48C8-B50C-350EEFE4F9DD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5" i="1"/>
  <c r="D17" i="1" s="1"/>
  <c r="E39" i="1"/>
  <c r="D28" i="1"/>
  <c r="E28" i="1"/>
  <c r="E23" i="1"/>
  <c r="E29" i="1" s="1"/>
  <c r="D23" i="1"/>
  <c r="E15" i="1"/>
  <c r="E17" i="1" s="1"/>
  <c r="E10" i="1"/>
  <c r="D10" i="1"/>
  <c r="D18" i="1" l="1"/>
  <c r="D39" i="1"/>
  <c r="D29" i="1"/>
  <c r="E18" i="1"/>
  <c r="E40" i="1"/>
  <c r="D40" i="1" l="1"/>
</calcChain>
</file>

<file path=xl/sharedStrings.xml><?xml version="1.0" encoding="utf-8"?>
<sst xmlns="http://schemas.openxmlformats.org/spreadsheetml/2006/main" count="91" uniqueCount="84">
  <si>
    <t>Tillgångar</t>
  </si>
  <si>
    <t>Immateriella anläggningstillgångar</t>
  </si>
  <si>
    <t>Materiella anläggningstillgångar</t>
  </si>
  <si>
    <t>Omsättningstillgångar</t>
  </si>
  <si>
    <t>Kortfristiga fordringar</t>
  </si>
  <si>
    <t>Eget kapital och skulder</t>
  </si>
  <si>
    <t>Eget kapital</t>
  </si>
  <si>
    <t>Bundet eget kapital</t>
  </si>
  <si>
    <t>Fritt eget kapital</t>
  </si>
  <si>
    <t>Skulder</t>
  </si>
  <si>
    <t>Långfristiga skulder</t>
  </si>
  <si>
    <t>Kortfristiga skulder</t>
  </si>
  <si>
    <t>SUMMA EGET KAPITAL OCH SKULDER</t>
  </si>
  <si>
    <t xml:space="preserve">och liknande rättigheter </t>
  </si>
  <si>
    <t>Inventarier</t>
  </si>
  <si>
    <t xml:space="preserve">Övriga fordringar </t>
  </si>
  <si>
    <t xml:space="preserve">Upplupna kostnader och förutbetalda intäkter </t>
  </si>
  <si>
    <t xml:space="preserve">Summa kortfristiga skulder </t>
  </si>
  <si>
    <t xml:space="preserve">Summa kortfristiga fordringar </t>
  </si>
  <si>
    <t xml:space="preserve">Kassa och bank </t>
  </si>
  <si>
    <t xml:space="preserve">Summa omsättningstillgångar </t>
  </si>
  <si>
    <t xml:space="preserve">SUMMA TILLGÅNGAR </t>
  </si>
  <si>
    <t xml:space="preserve">Överkursfond </t>
  </si>
  <si>
    <t xml:space="preserve">Periodens resultat </t>
  </si>
  <si>
    <t xml:space="preserve">Summa fritt eget kapital </t>
  </si>
  <si>
    <t xml:space="preserve">Summa eget kapital </t>
  </si>
  <si>
    <t xml:space="preserve">Leverantörsskulder </t>
  </si>
  <si>
    <t xml:space="preserve">Övriga kortfristiga skulder </t>
  </si>
  <si>
    <t xml:space="preserve">Summa bundet eget kapital </t>
  </si>
  <si>
    <t xml:space="preserve">Aktiekapital </t>
  </si>
  <si>
    <t>Patent, licenser, varumärken</t>
  </si>
  <si>
    <t xml:space="preserve">Summa anläggningstillgångar </t>
  </si>
  <si>
    <t xml:space="preserve">Skulder till kreditinstitut </t>
  </si>
  <si>
    <t>Balanserat resultat</t>
  </si>
  <si>
    <t xml:space="preserve">Förutbetalda kostnader och upplupna intäkter </t>
  </si>
  <si>
    <t>2020-12-31</t>
  </si>
  <si>
    <t>Not</t>
  </si>
  <si>
    <t>Width=5%</t>
  </si>
  <si>
    <t>kSEK</t>
  </si>
  <si>
    <t>width=14%</t>
  </si>
  <si>
    <t>Assets</t>
  </si>
  <si>
    <t>Intangible assets</t>
  </si>
  <si>
    <t>Tangible assets</t>
  </si>
  <si>
    <t>Patents, licenses, trademarks</t>
  </si>
  <si>
    <t>and similar rights</t>
  </si>
  <si>
    <t>Equipment &amp; tools</t>
  </si>
  <si>
    <t>Total non-current assets</t>
  </si>
  <si>
    <t>Current assets</t>
  </si>
  <si>
    <t>Short-term receivables</t>
  </si>
  <si>
    <t>Other receivables</t>
  </si>
  <si>
    <t>Prepaid expenses &amp; accrued income</t>
  </si>
  <si>
    <t>Total short-term receivables</t>
  </si>
  <si>
    <t>Cash &amp; cash equivalents</t>
  </si>
  <si>
    <t>Total current assets</t>
  </si>
  <si>
    <t>TOTAL ASSETS</t>
  </si>
  <si>
    <t>Equity &amp; liabilities</t>
  </si>
  <si>
    <t>Equity</t>
  </si>
  <si>
    <t>Restricted equity</t>
  </si>
  <si>
    <t>Share capial</t>
  </si>
  <si>
    <t>Total restricted equity</t>
  </si>
  <si>
    <t>Unrestricted equity</t>
  </si>
  <si>
    <t>Share premium fund</t>
  </si>
  <si>
    <t>Result of the period</t>
  </si>
  <si>
    <t>Retained earnings</t>
  </si>
  <si>
    <t>Total unrestricted capital</t>
  </si>
  <si>
    <t>Debt</t>
  </si>
  <si>
    <t>Long-term debt</t>
  </si>
  <si>
    <t>Loans</t>
  </si>
  <si>
    <t>Short-term debt</t>
  </si>
  <si>
    <t>Account payables</t>
  </si>
  <si>
    <t>Other short-term debt</t>
  </si>
  <si>
    <t>Accrued expenses and defferred income</t>
  </si>
  <si>
    <t>Total short-term debt</t>
  </si>
  <si>
    <t>TOTAL EQUITY &amp; LIABILITIES</t>
  </si>
  <si>
    <t>Total equity</t>
  </si>
  <si>
    <t>Kortfristig del av skuld till kreditinstitut</t>
  </si>
  <si>
    <t>Short-term loans</t>
  </si>
  <si>
    <t>2021-12-31</t>
  </si>
  <si>
    <t>Tecknat men ej inbetalt kapital</t>
  </si>
  <si>
    <t>Skatteskuld</t>
  </si>
  <si>
    <t>_3_</t>
  </si>
  <si>
    <t>Subscribed unpaid capital</t>
  </si>
  <si>
    <t>Tax debt</t>
  </si>
  <si>
    <t>header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</si>
</sst>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1"/>
      <color theme="1"/>
      <name val="Open San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45">
    <xf numFmtId="0" fontId="0" fillId="0" borderId="0" xfId="0"/>
    <xf numFmtId="0" fontId="0" fillId="3" borderId="0" xfId="0" applyFill="1"/>
    <xf numFmtId="0" fontId="2" fillId="3" borderId="1" xfId="1" applyFont="1" applyFill="1" applyBorder="1"/>
    <xf numFmtId="14" fontId="3" fillId="3" borderId="1" xfId="0" quotePrefix="1" applyNumberFormat="1" applyFont="1" applyFill="1" applyBorder="1" applyAlignment="1">
      <alignment horizontal="center" wrapText="1"/>
    </xf>
    <xf numFmtId="14" fontId="3" fillId="3" borderId="0" xfId="0" quotePrefix="1" applyNumberFormat="1" applyFont="1" applyFill="1" applyAlignment="1">
      <alignment horizontal="center" wrapText="1"/>
    </xf>
    <xf numFmtId="164" fontId="4" fillId="3" borderId="0" xfId="0" applyNumberFormat="1" applyFont="1" applyFill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left"/>
    </xf>
    <xf numFmtId="164" fontId="4" fillId="3" borderId="0" xfId="1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left" vertical="center" wrapText="1"/>
    </xf>
    <xf numFmtId="164" fontId="3" fillId="3" borderId="0" xfId="1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165" fontId="4" fillId="3" borderId="0" xfId="0" applyNumberFormat="1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165" fontId="2" fillId="3" borderId="0" xfId="0" applyNumberFormat="1" applyFont="1" applyFill="1" applyAlignment="1">
      <alignment horizontal="left" vertical="center" wrapText="1"/>
    </xf>
    <xf numFmtId="165" fontId="2" fillId="3" borderId="0" xfId="1" applyNumberFormat="1" applyFont="1" applyFill="1" applyAlignment="1">
      <alignment horizontal="center"/>
    </xf>
    <xf numFmtId="0" fontId="3" fillId="3" borderId="0" xfId="1" applyFont="1" applyFill="1" applyAlignment="1">
      <alignment horizontal="left"/>
    </xf>
    <xf numFmtId="0" fontId="5" fillId="3" borderId="1" xfId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166" fontId="3" fillId="2" borderId="0" xfId="2" quotePrefix="1" applyNumberFormat="1" applyFont="1" applyFill="1" applyBorder="1" applyAlignment="1">
      <alignment horizontal="right" wrapText="1"/>
    </xf>
    <xf numFmtId="166" fontId="3" fillId="0" borderId="0" xfId="2" quotePrefix="1" applyNumberFormat="1" applyFont="1" applyFill="1" applyBorder="1" applyAlignment="1">
      <alignment horizontal="right" wrapText="1"/>
    </xf>
    <xf numFmtId="166" fontId="6" fillId="2" borderId="0" xfId="2" quotePrefix="1" applyNumberFormat="1" applyFont="1" applyFill="1" applyBorder="1" applyAlignment="1">
      <alignment horizontal="right" wrapText="1"/>
    </xf>
    <xf numFmtId="166" fontId="6" fillId="0" borderId="0" xfId="2" quotePrefix="1" applyNumberFormat="1" applyFont="1" applyFill="1" applyBorder="1" applyAlignment="1">
      <alignment horizontal="right" wrapText="1"/>
    </xf>
    <xf numFmtId="166" fontId="4" fillId="2" borderId="1" xfId="2" applyNumberFormat="1" applyFont="1" applyFill="1" applyBorder="1" applyAlignment="1">
      <alignment horizontal="right" vertical="center" wrapText="1"/>
    </xf>
    <xf numFmtId="166" fontId="4" fillId="0" borderId="1" xfId="2" applyNumberFormat="1" applyFont="1" applyFill="1" applyBorder="1" applyAlignment="1">
      <alignment horizontal="right"/>
    </xf>
    <xf numFmtId="166" fontId="6" fillId="2" borderId="1" xfId="2" quotePrefix="1" applyNumberFormat="1" applyFont="1" applyFill="1" applyBorder="1" applyAlignment="1">
      <alignment horizontal="right" wrapText="1"/>
    </xf>
    <xf numFmtId="166" fontId="6" fillId="0" borderId="1" xfId="2" quotePrefix="1" applyNumberFormat="1" applyFont="1" applyFill="1" applyBorder="1" applyAlignment="1">
      <alignment horizontal="right" wrapText="1"/>
    </xf>
    <xf numFmtId="166" fontId="7" fillId="2" borderId="1" xfId="2" applyNumberFormat="1" applyFont="1" applyFill="1" applyBorder="1" applyAlignment="1">
      <alignment horizontal="right" vertical="center" wrapText="1"/>
    </xf>
    <xf numFmtId="166" fontId="7" fillId="0" borderId="1" xfId="2" applyNumberFormat="1" applyFont="1" applyFill="1" applyBorder="1" applyAlignment="1">
      <alignment horizontal="right" vertical="center" wrapText="1"/>
    </xf>
    <xf numFmtId="166" fontId="8" fillId="2" borderId="1" xfId="2" applyNumberFormat="1" applyFont="1" applyFill="1" applyBorder="1" applyAlignment="1">
      <alignment horizontal="right" vertical="center" wrapText="1"/>
    </xf>
    <xf numFmtId="166" fontId="8" fillId="0" borderId="1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 vertical="center" wrapText="1"/>
    </xf>
    <xf numFmtId="166" fontId="2" fillId="0" borderId="0" xfId="2" applyNumberFormat="1" applyFont="1" applyFill="1" applyBorder="1" applyAlignment="1">
      <alignment horizontal="right"/>
    </xf>
    <xf numFmtId="166" fontId="9" fillId="2" borderId="0" xfId="2" quotePrefix="1" applyNumberFormat="1" applyFont="1" applyFill="1" applyBorder="1" applyAlignment="1">
      <alignment horizontal="right" wrapText="1"/>
    </xf>
    <xf numFmtId="166" fontId="9" fillId="0" borderId="0" xfId="2" quotePrefix="1" applyNumberFormat="1" applyFont="1" applyFill="1" applyBorder="1" applyAlignment="1">
      <alignment horizontal="right" wrapText="1"/>
    </xf>
    <xf numFmtId="166" fontId="5" fillId="2" borderId="0" xfId="2" quotePrefix="1" applyNumberFormat="1" applyFont="1" applyFill="1" applyBorder="1" applyAlignment="1">
      <alignment horizontal="right" wrapText="1"/>
    </xf>
    <xf numFmtId="166" fontId="5" fillId="0" borderId="0" xfId="2" quotePrefix="1" applyNumberFormat="1" applyFont="1" applyFill="1" applyBorder="1" applyAlignment="1">
      <alignment horizontal="right" wrapText="1"/>
    </xf>
    <xf numFmtId="166" fontId="0" fillId="0" borderId="0" xfId="2" applyNumberFormat="1" applyFont="1" applyAlignment="1">
      <alignment horizontal="right"/>
    </xf>
    <xf numFmtId="166" fontId="0" fillId="0" borderId="0" xfId="2" applyNumberFormat="1" applyFont="1" applyFill="1" applyAlignment="1">
      <alignment horizontal="right"/>
    </xf>
    <xf numFmtId="14" fontId="3" fillId="2" borderId="1" xfId="0" quotePrefix="1" applyNumberFormat="1" applyFont="1" applyFill="1" applyBorder="1" applyAlignment="1">
      <alignment horizontal="right" wrapText="1"/>
    </xf>
    <xf numFmtId="14" fontId="3" fillId="3" borderId="1" xfId="0" quotePrefix="1" applyNumberFormat="1" applyFont="1" applyFill="1" applyBorder="1" applyAlignment="1">
      <alignment horizontal="right" wrapText="1"/>
    </xf>
    <xf numFmtId="14" fontId="5" fillId="3" borderId="1" xfId="0" quotePrefix="1" applyNumberFormat="1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Normal 2" xfId="1" xr:uid="{F8F41AF7-1D87-4903-AE6B-6B4EAF31ED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5BC3D-15C8-4417-9804-2AF9B312904B}">
  <dimension ref="B1:E41"/>
  <sheetViews>
    <sheetView zoomScaleNormal="100" workbookViewId="0">
      <selection activeCell="B2" sqref="B2:E40"/>
    </sheetView>
  </sheetViews>
  <sheetFormatPr baseColWidth="10" defaultColWidth="8.83203125" defaultRowHeight="15" x14ac:dyDescent="0.2"/>
  <cols>
    <col min="2" max="2" width="64.1640625" customWidth="1"/>
    <col min="3" max="3" width="5.83203125" customWidth="1"/>
    <col min="4" max="4" width="13" customWidth="1"/>
    <col min="5" max="5" width="10.5" bestFit="1" customWidth="1"/>
  </cols>
  <sheetData>
    <row r="1" spans="2:5" x14ac:dyDescent="0.2">
      <c r="B1" s="1"/>
      <c r="C1" s="1"/>
      <c r="D1" s="1"/>
      <c r="E1" s="1"/>
    </row>
    <row r="2" spans="2:5" ht="17" x14ac:dyDescent="0.2">
      <c r="B2" s="2" t="s">
        <v>38</v>
      </c>
      <c r="C2" s="2" t="s">
        <v>36</v>
      </c>
      <c r="D2" s="42" t="s">
        <v>77</v>
      </c>
      <c r="E2" s="43" t="s">
        <v>35</v>
      </c>
    </row>
    <row r="3" spans="2:5" ht="17" x14ac:dyDescent="0.2">
      <c r="B3" s="12" t="s">
        <v>0</v>
      </c>
      <c r="C3" s="4"/>
      <c r="D3" s="22"/>
      <c r="E3" s="23"/>
    </row>
    <row r="4" spans="2:5" ht="16" x14ac:dyDescent="0.2">
      <c r="B4" s="13" t="s">
        <v>78</v>
      </c>
      <c r="C4" s="4"/>
      <c r="D4" s="24">
        <v>13198</v>
      </c>
      <c r="E4" s="23"/>
    </row>
    <row r="5" spans="2:5" ht="17" x14ac:dyDescent="0.2">
      <c r="B5" s="10" t="s">
        <v>1</v>
      </c>
      <c r="C5" s="4"/>
      <c r="D5" s="24"/>
      <c r="E5" s="25"/>
    </row>
    <row r="6" spans="2:5" ht="16" x14ac:dyDescent="0.2">
      <c r="B6" s="13" t="s">
        <v>30</v>
      </c>
      <c r="C6" s="4"/>
      <c r="D6" s="24"/>
      <c r="E6" s="25"/>
    </row>
    <row r="7" spans="2:5" ht="16" x14ac:dyDescent="0.2">
      <c r="B7" s="14" t="s">
        <v>13</v>
      </c>
      <c r="C7" s="4"/>
      <c r="D7" s="24">
        <v>604</v>
      </c>
      <c r="E7" s="25">
        <v>813</v>
      </c>
    </row>
    <row r="8" spans="2:5" ht="17" x14ac:dyDescent="0.2">
      <c r="B8" s="12" t="s">
        <v>2</v>
      </c>
      <c r="C8" s="4"/>
      <c r="D8" s="22"/>
      <c r="E8" s="23"/>
    </row>
    <row r="9" spans="2:5" ht="16" x14ac:dyDescent="0.2">
      <c r="B9" s="6" t="s">
        <v>14</v>
      </c>
      <c r="C9" s="7"/>
      <c r="D9" s="26">
        <v>9778</v>
      </c>
      <c r="E9" s="27">
        <v>3988</v>
      </c>
    </row>
    <row r="10" spans="2:5" ht="17" x14ac:dyDescent="0.2">
      <c r="B10" s="15" t="s">
        <v>31</v>
      </c>
      <c r="C10" s="16"/>
      <c r="D10" s="22">
        <f>SUM(D5:D9)</f>
        <v>10382</v>
      </c>
      <c r="E10" s="23">
        <f>SUM(E5:E9)</f>
        <v>4801</v>
      </c>
    </row>
    <row r="11" spans="2:5" ht="17" x14ac:dyDescent="0.2">
      <c r="B11" s="12" t="s">
        <v>3</v>
      </c>
      <c r="C11" s="4"/>
      <c r="D11" s="22"/>
      <c r="E11" s="23"/>
    </row>
    <row r="12" spans="2:5" ht="17" x14ac:dyDescent="0.2">
      <c r="B12" s="12" t="s">
        <v>4</v>
      </c>
      <c r="C12" s="4"/>
      <c r="D12" s="24"/>
      <c r="E12" s="25"/>
    </row>
    <row r="13" spans="2:5" ht="16" x14ac:dyDescent="0.2">
      <c r="B13" s="5" t="s">
        <v>15</v>
      </c>
      <c r="C13" s="4"/>
      <c r="D13" s="24">
        <f>23+773</f>
        <v>796</v>
      </c>
      <c r="E13" s="25">
        <v>983</v>
      </c>
    </row>
    <row r="14" spans="2:5" ht="16" x14ac:dyDescent="0.2">
      <c r="B14" s="8" t="s">
        <v>34</v>
      </c>
      <c r="C14" s="3"/>
      <c r="D14" s="28">
        <v>251</v>
      </c>
      <c r="E14" s="29">
        <v>236</v>
      </c>
    </row>
    <row r="15" spans="2:5" ht="16" x14ac:dyDescent="0.2">
      <c r="B15" s="11" t="s">
        <v>18</v>
      </c>
      <c r="C15" s="4"/>
      <c r="D15" s="22">
        <f>SUM(D13:D14)</f>
        <v>1047</v>
      </c>
      <c r="E15" s="23">
        <f t="shared" ref="E15" si="0">SUM(E13:E14)</f>
        <v>1219</v>
      </c>
    </row>
    <row r="16" spans="2:5" ht="16" x14ac:dyDescent="0.2">
      <c r="B16" s="6" t="s">
        <v>19</v>
      </c>
      <c r="C16" s="7"/>
      <c r="D16" s="26">
        <v>12273</v>
      </c>
      <c r="E16" s="27">
        <v>33620</v>
      </c>
    </row>
    <row r="17" spans="2:5" ht="17" x14ac:dyDescent="0.2">
      <c r="B17" s="19" t="s">
        <v>20</v>
      </c>
      <c r="C17" s="7"/>
      <c r="D17" s="30">
        <f>+D15+D16</f>
        <v>13320</v>
      </c>
      <c r="E17" s="31">
        <f t="shared" ref="E17" si="1">+E15+E16</f>
        <v>34839</v>
      </c>
    </row>
    <row r="18" spans="2:5" ht="17" x14ac:dyDescent="0.2">
      <c r="B18" s="15" t="s">
        <v>21</v>
      </c>
      <c r="C18" s="16"/>
      <c r="D18" s="22">
        <f>+D10+D17+D4</f>
        <v>36900</v>
      </c>
      <c r="E18" s="23">
        <f t="shared" ref="E18" si="2">+E10+E17</f>
        <v>39640</v>
      </c>
    </row>
    <row r="19" spans="2:5" ht="17" x14ac:dyDescent="0.2">
      <c r="B19" s="12" t="s">
        <v>5</v>
      </c>
      <c r="C19" s="4"/>
      <c r="D19" s="22"/>
      <c r="E19" s="23"/>
    </row>
    <row r="20" spans="2:5" ht="17" x14ac:dyDescent="0.2">
      <c r="B20" s="12" t="s">
        <v>6</v>
      </c>
      <c r="C20" s="4"/>
      <c r="D20" s="22"/>
      <c r="E20" s="23"/>
    </row>
    <row r="21" spans="2:5" ht="16" x14ac:dyDescent="0.2">
      <c r="B21" s="11" t="s">
        <v>7</v>
      </c>
      <c r="C21" s="4"/>
      <c r="D21" s="24"/>
      <c r="E21" s="25"/>
    </row>
    <row r="22" spans="2:5" ht="16" x14ac:dyDescent="0.2">
      <c r="B22" s="8" t="s">
        <v>29</v>
      </c>
      <c r="C22" s="44" t="s">
        <v>80</v>
      </c>
      <c r="D22" s="28">
        <v>1834</v>
      </c>
      <c r="E22" s="29">
        <v>1601</v>
      </c>
    </row>
    <row r="23" spans="2:5" ht="16" x14ac:dyDescent="0.2">
      <c r="B23" s="11" t="s">
        <v>28</v>
      </c>
      <c r="C23" s="16"/>
      <c r="D23" s="22">
        <f>SUM(D22:D22)</f>
        <v>1834</v>
      </c>
      <c r="E23" s="23">
        <f>SUM(E22:E22)</f>
        <v>1601</v>
      </c>
    </row>
    <row r="24" spans="2:5" ht="17" x14ac:dyDescent="0.2">
      <c r="B24" s="10" t="s">
        <v>8</v>
      </c>
      <c r="C24" s="4"/>
      <c r="D24" s="22"/>
      <c r="E24" s="23"/>
    </row>
    <row r="25" spans="2:5" ht="16" x14ac:dyDescent="0.2">
      <c r="B25" s="13" t="s">
        <v>22</v>
      </c>
      <c r="C25" s="4"/>
      <c r="D25" s="24">
        <v>77900</v>
      </c>
      <c r="E25" s="25">
        <v>63756</v>
      </c>
    </row>
    <row r="26" spans="2:5" ht="16" x14ac:dyDescent="0.2">
      <c r="B26" s="14" t="s">
        <v>33</v>
      </c>
      <c r="C26" s="4"/>
      <c r="D26" s="24">
        <v>-28867</v>
      </c>
      <c r="E26" s="25">
        <v>-11687</v>
      </c>
    </row>
    <row r="27" spans="2:5" ht="16" x14ac:dyDescent="0.2">
      <c r="B27" s="6" t="s">
        <v>23</v>
      </c>
      <c r="C27" s="7"/>
      <c r="D27" s="32">
        <v>-21136</v>
      </c>
      <c r="E27" s="33">
        <v>-17289</v>
      </c>
    </row>
    <row r="28" spans="2:5" ht="17" x14ac:dyDescent="0.2">
      <c r="B28" s="19" t="s">
        <v>24</v>
      </c>
      <c r="C28" s="7"/>
      <c r="D28" s="30">
        <f>SUM(D25:D27)</f>
        <v>27897</v>
      </c>
      <c r="E28" s="31">
        <f t="shared" ref="E28" si="3">SUM(E25:E27)</f>
        <v>34780</v>
      </c>
    </row>
    <row r="29" spans="2:5" ht="17" x14ac:dyDescent="0.2">
      <c r="B29" s="15" t="s">
        <v>25</v>
      </c>
      <c r="C29" s="4"/>
      <c r="D29" s="22">
        <f>+D23+D28</f>
        <v>29731</v>
      </c>
      <c r="E29" s="23">
        <f t="shared" ref="E29" si="4">+E23+E28</f>
        <v>36381</v>
      </c>
    </row>
    <row r="30" spans="2:5" ht="16" x14ac:dyDescent="0.2">
      <c r="B30" s="17" t="s">
        <v>9</v>
      </c>
      <c r="C30" s="4"/>
      <c r="D30" s="22"/>
      <c r="E30" s="23"/>
    </row>
    <row r="31" spans="2:5" ht="17" x14ac:dyDescent="0.2">
      <c r="B31" s="10" t="s">
        <v>10</v>
      </c>
      <c r="C31" s="4"/>
      <c r="D31" s="22"/>
      <c r="E31" s="23"/>
    </row>
    <row r="32" spans="2:5" ht="16" x14ac:dyDescent="0.2">
      <c r="B32" s="5" t="s">
        <v>32</v>
      </c>
      <c r="C32" s="9"/>
      <c r="D32" s="34">
        <v>1429</v>
      </c>
      <c r="E32" s="35">
        <v>2000</v>
      </c>
    </row>
    <row r="33" spans="2:5" ht="17" x14ac:dyDescent="0.2">
      <c r="B33" s="12" t="s">
        <v>11</v>
      </c>
      <c r="C33" s="4"/>
      <c r="D33" s="36"/>
      <c r="E33" s="37"/>
    </row>
    <row r="34" spans="2:5" ht="16" x14ac:dyDescent="0.2">
      <c r="B34" s="5" t="s">
        <v>26</v>
      </c>
      <c r="C34" s="4"/>
      <c r="D34" s="38">
        <v>2680</v>
      </c>
      <c r="E34" s="39">
        <v>818</v>
      </c>
    </row>
    <row r="35" spans="2:5" ht="16" x14ac:dyDescent="0.2">
      <c r="B35" s="5" t="s">
        <v>75</v>
      </c>
      <c r="C35" s="4"/>
      <c r="D35" s="38">
        <v>571</v>
      </c>
      <c r="E35" s="39">
        <v>0</v>
      </c>
    </row>
    <row r="36" spans="2:5" ht="16" x14ac:dyDescent="0.2">
      <c r="B36" s="5" t="s">
        <v>79</v>
      </c>
      <c r="C36" s="4"/>
      <c r="D36" s="38">
        <v>10</v>
      </c>
      <c r="E36" s="39"/>
    </row>
    <row r="37" spans="2:5" ht="16" x14ac:dyDescent="0.2">
      <c r="B37" s="13" t="s">
        <v>27</v>
      </c>
      <c r="C37" s="4"/>
      <c r="D37" s="38">
        <v>269</v>
      </c>
      <c r="E37" s="39">
        <v>108</v>
      </c>
    </row>
    <row r="38" spans="2:5" x14ac:dyDescent="0.2">
      <c r="B38" s="18" t="s">
        <v>16</v>
      </c>
      <c r="C38" s="7"/>
      <c r="D38" s="26">
        <v>2210</v>
      </c>
      <c r="E38" s="27">
        <v>333</v>
      </c>
    </row>
    <row r="39" spans="2:5" ht="16" x14ac:dyDescent="0.2">
      <c r="B39" s="21" t="s">
        <v>17</v>
      </c>
      <c r="C39" s="7"/>
      <c r="D39" s="30">
        <f>SUM(D34:D38)</f>
        <v>5740</v>
      </c>
      <c r="E39" s="31">
        <f t="shared" ref="E39" si="5">SUM(E34:E38)</f>
        <v>1259</v>
      </c>
    </row>
    <row r="40" spans="2:5" ht="16" x14ac:dyDescent="0.2">
      <c r="B40" s="20" t="s">
        <v>12</v>
      </c>
      <c r="C40" s="7"/>
      <c r="D40" s="30">
        <f>+D29+D39+D32</f>
        <v>36900</v>
      </c>
      <c r="E40" s="31">
        <f t="shared" ref="E40" si="6">+E29+E39+E32</f>
        <v>39640</v>
      </c>
    </row>
    <row r="41" spans="2:5" x14ac:dyDescent="0.2">
      <c r="D41" s="40"/>
      <c r="E41" s="41"/>
    </row>
  </sheetData>
  <pageMargins left="0.7" right="0.7" top="0.75" bottom="0.75" header="0.3" footer="0.3"/>
  <pageSetup paperSize="9" orientation="portrait" r:id="rId1"/>
  <ignoredErrors>
    <ignoredError sqref="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2F2A2-EDF5-4A54-9A83-FF1DD7E02939}">
  <dimension ref="B1:E41"/>
  <sheetViews>
    <sheetView tabSelected="1" zoomScaleNormal="100" workbookViewId="0">
      <selection activeCell="I17" sqref="I17"/>
    </sheetView>
  </sheetViews>
  <sheetFormatPr baseColWidth="10" defaultColWidth="8.83203125" defaultRowHeight="15" x14ac:dyDescent="0.2"/>
  <cols>
    <col min="2" max="2" width="64.1640625" customWidth="1"/>
    <col min="3" max="3" width="7" customWidth="1"/>
    <col min="4" max="5" width="13" customWidth="1"/>
  </cols>
  <sheetData>
    <row r="1" spans="2:5" x14ac:dyDescent="0.2">
      <c r="B1" s="1"/>
      <c r="C1" s="1"/>
      <c r="D1" s="1"/>
      <c r="E1" s="1"/>
    </row>
    <row r="2" spans="2:5" ht="17" x14ac:dyDescent="0.2">
      <c r="B2" s="2" t="s">
        <v>38</v>
      </c>
      <c r="C2" s="2" t="s">
        <v>36</v>
      </c>
      <c r="D2" s="42" t="s">
        <v>77</v>
      </c>
      <c r="E2" s="43" t="s">
        <v>35</v>
      </c>
    </row>
    <row r="3" spans="2:5" ht="17" x14ac:dyDescent="0.2">
      <c r="B3" s="12" t="s">
        <v>40</v>
      </c>
      <c r="C3" s="4"/>
      <c r="D3" s="22"/>
      <c r="E3" s="23"/>
    </row>
    <row r="4" spans="2:5" ht="16" x14ac:dyDescent="0.2">
      <c r="B4" s="13" t="s">
        <v>81</v>
      </c>
      <c r="C4" s="4"/>
      <c r="D4" s="24"/>
      <c r="E4" s="23"/>
    </row>
    <row r="5" spans="2:5" ht="17" x14ac:dyDescent="0.2">
      <c r="B5" s="10" t="s">
        <v>41</v>
      </c>
      <c r="C5" s="4"/>
      <c r="D5" s="24"/>
      <c r="E5" s="25"/>
    </row>
    <row r="6" spans="2:5" ht="16" x14ac:dyDescent="0.2">
      <c r="B6" s="13" t="s">
        <v>43</v>
      </c>
      <c r="C6" s="4"/>
      <c r="D6" s="24"/>
      <c r="E6" s="25"/>
    </row>
    <row r="7" spans="2:5" ht="16" x14ac:dyDescent="0.2">
      <c r="B7" s="14" t="s">
        <v>44</v>
      </c>
      <c r="C7" s="4"/>
      <c r="D7" s="24"/>
      <c r="E7" s="25"/>
    </row>
    <row r="8" spans="2:5" ht="17" x14ac:dyDescent="0.2">
      <c r="B8" s="12" t="s">
        <v>42</v>
      </c>
      <c r="C8" s="4"/>
      <c r="D8" s="22"/>
      <c r="E8" s="23"/>
    </row>
    <row r="9" spans="2:5" ht="16" x14ac:dyDescent="0.2">
      <c r="B9" s="6" t="s">
        <v>45</v>
      </c>
      <c r="C9" s="7"/>
      <c r="D9" s="26"/>
      <c r="E9" s="27"/>
    </row>
    <row r="10" spans="2:5" ht="17" x14ac:dyDescent="0.2">
      <c r="B10" s="15" t="s">
        <v>46</v>
      </c>
      <c r="C10" s="16"/>
      <c r="D10" s="22"/>
      <c r="E10" s="23"/>
    </row>
    <row r="11" spans="2:5" ht="17" x14ac:dyDescent="0.2">
      <c r="B11" s="12" t="s">
        <v>47</v>
      </c>
      <c r="C11" s="4"/>
      <c r="D11" s="22"/>
      <c r="E11" s="23"/>
    </row>
    <row r="12" spans="2:5" ht="17" x14ac:dyDescent="0.2">
      <c r="B12" s="12" t="s">
        <v>48</v>
      </c>
      <c r="C12" s="4"/>
      <c r="D12" s="24"/>
      <c r="E12" s="25"/>
    </row>
    <row r="13" spans="2:5" ht="16" x14ac:dyDescent="0.2">
      <c r="B13" s="5" t="s">
        <v>49</v>
      </c>
      <c r="C13" s="4"/>
      <c r="D13" s="24"/>
      <c r="E13" s="25"/>
    </row>
    <row r="14" spans="2:5" ht="16" x14ac:dyDescent="0.2">
      <c r="B14" s="8" t="s">
        <v>50</v>
      </c>
      <c r="C14" s="3"/>
      <c r="D14" s="28"/>
      <c r="E14" s="29"/>
    </row>
    <row r="15" spans="2:5" ht="16" x14ac:dyDescent="0.2">
      <c r="B15" s="11" t="s">
        <v>51</v>
      </c>
      <c r="C15" s="4"/>
      <c r="D15" s="22"/>
      <c r="E15" s="23"/>
    </row>
    <row r="16" spans="2:5" ht="16" x14ac:dyDescent="0.2">
      <c r="B16" s="6" t="s">
        <v>52</v>
      </c>
      <c r="C16" s="7"/>
      <c r="D16" s="26"/>
      <c r="E16" s="27"/>
    </row>
    <row r="17" spans="2:5" ht="17" x14ac:dyDescent="0.2">
      <c r="B17" s="19" t="s">
        <v>53</v>
      </c>
      <c r="C17" s="7"/>
      <c r="D17" s="30"/>
      <c r="E17" s="31"/>
    </row>
    <row r="18" spans="2:5" ht="17" x14ac:dyDescent="0.2">
      <c r="B18" s="15" t="s">
        <v>54</v>
      </c>
      <c r="C18" s="16"/>
      <c r="D18" s="22"/>
      <c r="E18" s="23"/>
    </row>
    <row r="19" spans="2:5" ht="17" x14ac:dyDescent="0.2">
      <c r="B19" s="12" t="s">
        <v>55</v>
      </c>
      <c r="C19" s="4"/>
      <c r="D19" s="22"/>
      <c r="E19" s="23"/>
    </row>
    <row r="20" spans="2:5" ht="17" x14ac:dyDescent="0.2">
      <c r="B20" s="12" t="s">
        <v>56</v>
      </c>
      <c r="C20" s="4"/>
      <c r="D20" s="22"/>
      <c r="E20" s="23"/>
    </row>
    <row r="21" spans="2:5" ht="16" x14ac:dyDescent="0.2">
      <c r="B21" s="11" t="s">
        <v>57</v>
      </c>
      <c r="C21" s="4"/>
      <c r="D21" s="24"/>
      <c r="E21" s="25"/>
    </row>
    <row r="22" spans="2:5" ht="16" x14ac:dyDescent="0.2">
      <c r="B22" s="8" t="s">
        <v>58</v>
      </c>
      <c r="C22" s="44" t="s">
        <v>80</v>
      </c>
      <c r="D22" s="28"/>
      <c r="E22" s="29"/>
    </row>
    <row r="23" spans="2:5" ht="16" x14ac:dyDescent="0.2">
      <c r="B23" s="11" t="s">
        <v>59</v>
      </c>
      <c r="C23" s="16"/>
      <c r="D23" s="22"/>
      <c r="E23" s="23"/>
    </row>
    <row r="24" spans="2:5" ht="17" x14ac:dyDescent="0.2">
      <c r="B24" s="10" t="s">
        <v>60</v>
      </c>
      <c r="C24" s="4"/>
      <c r="D24" s="22"/>
      <c r="E24" s="23"/>
    </row>
    <row r="25" spans="2:5" ht="16" x14ac:dyDescent="0.2">
      <c r="B25" s="13" t="s">
        <v>61</v>
      </c>
      <c r="C25" s="4"/>
      <c r="D25" s="24"/>
      <c r="E25" s="25"/>
    </row>
    <row r="26" spans="2:5" ht="16" x14ac:dyDescent="0.2">
      <c r="B26" s="14" t="s">
        <v>63</v>
      </c>
      <c r="C26" s="4"/>
      <c r="D26" s="24"/>
      <c r="E26" s="25"/>
    </row>
    <row r="27" spans="2:5" ht="16" x14ac:dyDescent="0.2">
      <c r="B27" s="6" t="s">
        <v>62</v>
      </c>
      <c r="C27" s="7"/>
      <c r="D27" s="32"/>
      <c r="E27" s="33"/>
    </row>
    <row r="28" spans="2:5" ht="17" x14ac:dyDescent="0.2">
      <c r="B28" s="19" t="s">
        <v>64</v>
      </c>
      <c r="C28" s="7"/>
      <c r="D28" s="30"/>
      <c r="E28" s="31"/>
    </row>
    <row r="29" spans="2:5" ht="17" x14ac:dyDescent="0.2">
      <c r="B29" s="15" t="s">
        <v>74</v>
      </c>
      <c r="C29" s="4"/>
      <c r="D29" s="22"/>
      <c r="E29" s="23"/>
    </row>
    <row r="30" spans="2:5" ht="16" x14ac:dyDescent="0.2">
      <c r="B30" s="17" t="s">
        <v>65</v>
      </c>
      <c r="C30" s="4"/>
      <c r="D30" s="22"/>
      <c r="E30" s="23"/>
    </row>
    <row r="31" spans="2:5" ht="17" x14ac:dyDescent="0.2">
      <c r="B31" s="10" t="s">
        <v>66</v>
      </c>
      <c r="C31" s="4"/>
      <c r="D31" s="22"/>
      <c r="E31" s="23"/>
    </row>
    <row r="32" spans="2:5" ht="16" x14ac:dyDescent="0.2">
      <c r="B32" s="5" t="s">
        <v>67</v>
      </c>
      <c r="C32" s="9"/>
      <c r="D32" s="34"/>
      <c r="E32" s="35"/>
    </row>
    <row r="33" spans="2:5" ht="17" x14ac:dyDescent="0.2">
      <c r="B33" s="12" t="s">
        <v>68</v>
      </c>
      <c r="C33" s="4"/>
      <c r="D33" s="36"/>
      <c r="E33" s="37"/>
    </row>
    <row r="34" spans="2:5" ht="16" x14ac:dyDescent="0.2">
      <c r="B34" s="5" t="s">
        <v>69</v>
      </c>
      <c r="C34" s="4"/>
      <c r="D34" s="38"/>
      <c r="E34" s="39"/>
    </row>
    <row r="35" spans="2:5" ht="16" x14ac:dyDescent="0.2">
      <c r="B35" s="5" t="s">
        <v>76</v>
      </c>
      <c r="C35" s="4"/>
      <c r="D35" s="38"/>
      <c r="E35" s="39"/>
    </row>
    <row r="36" spans="2:5" ht="16" x14ac:dyDescent="0.2">
      <c r="B36" s="5" t="s">
        <v>82</v>
      </c>
      <c r="C36" s="4"/>
      <c r="D36" s="38"/>
      <c r="E36" s="39"/>
    </row>
    <row r="37" spans="2:5" ht="16" x14ac:dyDescent="0.2">
      <c r="B37" s="13" t="s">
        <v>70</v>
      </c>
      <c r="C37" s="4"/>
      <c r="D37" s="38"/>
      <c r="E37" s="39"/>
    </row>
    <row r="38" spans="2:5" x14ac:dyDescent="0.2">
      <c r="B38" s="18" t="s">
        <v>71</v>
      </c>
      <c r="C38" s="7"/>
      <c r="D38" s="26"/>
      <c r="E38" s="27"/>
    </row>
    <row r="39" spans="2:5" ht="16" x14ac:dyDescent="0.2">
      <c r="B39" s="21" t="s">
        <v>72</v>
      </c>
      <c r="C39" s="7"/>
      <c r="D39" s="30"/>
      <c r="E39" s="31"/>
    </row>
    <row r="40" spans="2:5" ht="16" x14ac:dyDescent="0.2">
      <c r="B40" s="20" t="s">
        <v>73</v>
      </c>
      <c r="C40" s="7"/>
      <c r="D40" s="30"/>
      <c r="E40" s="31"/>
    </row>
    <row r="41" spans="2:5" x14ac:dyDescent="0.2">
      <c r="D41" s="40"/>
      <c r="E41" s="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5D4D-DA31-4CAC-A294-28CAC035FE2C}">
  <dimension ref="A1:F2"/>
  <sheetViews>
    <sheetView workbookViewId="0">
      <selection activeCell="A2" sqref="A2"/>
    </sheetView>
  </sheetViews>
  <sheetFormatPr baseColWidth="10" defaultColWidth="8.83203125" defaultRowHeight="15" x14ac:dyDescent="0.2"/>
  <cols>
    <col min="3" max="5" width="11.1640625" bestFit="1" customWidth="1"/>
    <col min="6" max="6" width="9.83203125" bestFit="1" customWidth="1"/>
  </cols>
  <sheetData>
    <row r="1" spans="1:6" x14ac:dyDescent="0.2">
      <c r="C1" t="s">
        <v>37</v>
      </c>
      <c r="D1" t="s">
        <v>39</v>
      </c>
      <c r="E1" t="s">
        <v>39</v>
      </c>
      <c r="F1" t="s">
        <v>39</v>
      </c>
    </row>
    <row r="2" spans="1:6" x14ac:dyDescent="0.2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353B60-BFA6-47B4-923C-EF17CA20B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C263B4-F3D1-45F0-9510-F6481FF3AB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C6BC0F-A8FB-4C02-958D-B509AE1E9B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Microsoft Office User</cp:lastModifiedBy>
  <dcterms:created xsi:type="dcterms:W3CDTF">2021-07-12T11:34:08Z</dcterms:created>
  <dcterms:modified xsi:type="dcterms:W3CDTF">2023-01-18T15:51:10Z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