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76574DAC-85D1-DA40-8A48-26145DE40AB8}" xr6:coauthVersionLast="47" xr6:coauthVersionMax="47" xr10:uidLastSave="{00000000-0000-0000-0000-000000000000}"/>
  <bookViews>
    <workbookView xWindow="4760" yWindow="500" windowWidth="24040" windowHeight="1598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F30" i="1"/>
  <c r="G30" i="1"/>
  <c r="C30" i="1"/>
  <c r="G27" i="1" l="1"/>
  <c r="F27" i="1"/>
  <c r="E27" i="1"/>
  <c r="D27" i="1"/>
  <c r="C27" i="1"/>
  <c r="G18" i="1"/>
  <c r="G28" i="1" s="1"/>
  <c r="F18" i="1"/>
  <c r="E18" i="1"/>
  <c r="D18" i="1"/>
  <c r="C18" i="1"/>
  <c r="G14" i="1"/>
  <c r="F14" i="1"/>
  <c r="F28" i="1" s="1"/>
  <c r="D14" i="1"/>
  <c r="D28" i="1" s="1"/>
  <c r="E13" i="1"/>
  <c r="C13" i="1"/>
  <c r="G9" i="1"/>
  <c r="F9" i="1"/>
  <c r="E9" i="1"/>
  <c r="E14" i="1" s="1"/>
  <c r="E28" i="1" s="1"/>
  <c r="E30" i="1" s="1"/>
  <c r="D9" i="1"/>
  <c r="C9" i="1"/>
  <c r="C14" i="1" s="1"/>
  <c r="C28" i="1" s="1"/>
</calcChain>
</file>

<file path=xl/sharedStrings.xml><?xml version="1.0" encoding="utf-8"?>
<sst xmlns="http://schemas.openxmlformats.org/spreadsheetml/2006/main" count="68" uniqueCount="63">
  <si>
    <t>Rörelseresultat</t>
  </si>
  <si>
    <t>header</t>
  </si>
  <si>
    <t>Apr-jun &lt;br&gt; 2021 &lt;/br&gt;</t>
  </si>
  <si>
    <t>Apr-jun &lt;br&gt; 2020 &lt;/br&gt;</t>
  </si>
  <si>
    <t>Jan-jun &lt;br&gt; 2021 &lt;/br&gt;</t>
  </si>
  <si>
    <t>Jan-jun &lt;br&gt; 2020 &lt;/br&gt;</t>
  </si>
  <si>
    <t>Jan-dec &lt;br&gt; 2020 &lt;/br&gt;</t>
  </si>
  <si>
    <t>Den löpande verksamheten</t>
  </si>
  <si>
    <t>Betalda räntor</t>
  </si>
  <si>
    <t xml:space="preserve">Justering för poster som inte ingår i kassaflödet </t>
  </si>
  <si>
    <t>Aktierelaterade ersättningar</t>
  </si>
  <si>
    <t>Avskrivningar</t>
  </si>
  <si>
    <t>Kassaflöde från den löpande verksamheten före förändringar av rörelsekapital</t>
  </si>
  <si>
    <t>Kassaflöde från förändringar i rörelsekapital</t>
  </si>
  <si>
    <t>Ökning/Minskning av rörelsefordringar</t>
  </si>
  <si>
    <t>Ökning/minskning av rörelseskulder</t>
  </si>
  <si>
    <t>Kassaflöde från den löpande verksamheten</t>
  </si>
  <si>
    <t>Investeringsverksamheten</t>
  </si>
  <si>
    <t>Förvärv av anläggningstillgångar</t>
  </si>
  <si>
    <t>Kassaflöde från investeringsverksamheten</t>
  </si>
  <si>
    <t>Finansieringsverksamheten</t>
  </si>
  <si>
    <t>Emission teckningsoptioner</t>
  </si>
  <si>
    <t>Teckningsoptipner</t>
  </si>
  <si>
    <t>Nyemission</t>
  </si>
  <si>
    <t>Pågående nyemission</t>
  </si>
  <si>
    <t>Upptagning av lån</t>
  </si>
  <si>
    <t>Emissionskostnader</t>
  </si>
  <si>
    <t>Kassaflöde från finansieringsverksamheten</t>
  </si>
  <si>
    <t>Periodens kassaflöde</t>
  </si>
  <si>
    <t>Likvida medel vid periodens början</t>
  </si>
  <si>
    <t>LIKVIDA MEDEL VID PERIODENS SLUT</t>
  </si>
  <si>
    <t>kSEK</t>
  </si>
  <si>
    <t>width=11%</t>
  </si>
  <si>
    <t>Apr-Jun &lt;br&gt; 2021 &lt;/br&gt;</t>
  </si>
  <si>
    <t>Apr-Jun &lt;br&gt; 2020 &lt;/br&gt;</t>
  </si>
  <si>
    <t>Jan-Jun &lt;br&gt; 2021 &lt;/br&gt;</t>
  </si>
  <si>
    <t>Jan-Jun &lt;br&gt; 2020 &lt;/br&gt;</t>
  </si>
  <si>
    <t>Jan-Dec &lt;br&gt; 2020 &lt;/br&gt;</t>
  </si>
  <si>
    <t>Cash flow from operating activities</t>
  </si>
  <si>
    <t>Operating result</t>
  </si>
  <si>
    <t>Paid interest</t>
  </si>
  <si>
    <t>Adjustments for items that is not included in the cash flow</t>
  </si>
  <si>
    <t>Share related remunerations</t>
  </si>
  <si>
    <t>Depreciations</t>
  </si>
  <si>
    <t>Cash flow from operating activities before changes in working capital</t>
  </si>
  <si>
    <t>Cash flow from changes in working capital</t>
  </si>
  <si>
    <t>Changes in operating receivables</t>
  </si>
  <si>
    <t>Changes in operating debt</t>
  </si>
  <si>
    <t xml:space="preserve">Cash flow from operating activities </t>
  </si>
  <si>
    <t xml:space="preserve">Investing activities </t>
  </si>
  <si>
    <t>Acquisition of non-current assets</t>
  </si>
  <si>
    <t xml:space="preserve">Cash flow from investment activities </t>
  </si>
  <si>
    <t xml:space="preserve">Financing activities </t>
  </si>
  <si>
    <t>Share issue warrants</t>
  </si>
  <si>
    <t>Warrants</t>
  </si>
  <si>
    <t>Share issue</t>
  </si>
  <si>
    <t>Ongoing share issue</t>
  </si>
  <si>
    <t>Loan</t>
  </si>
  <si>
    <t>Share issue costs</t>
  </si>
  <si>
    <t>Cash flow from financing activities</t>
  </si>
  <si>
    <t>Cash flow from the period</t>
  </si>
  <si>
    <t>Opening balance cash &amp; cash equivalents</t>
  </si>
  <si>
    <t>CLOSING BALANCE CASH &amp;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</si>
</sst>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3" borderId="0" xfId="0" applyFill="1"/>
    <xf numFmtId="0" fontId="4" fillId="3" borderId="1" xfId="1" applyFont="1" applyFill="1" applyBorder="1"/>
    <xf numFmtId="1" fontId="4" fillId="2" borderId="1" xfId="0" applyNumberFormat="1" applyFont="1" applyFill="1" applyBorder="1" applyAlignment="1">
      <alignment horizontal="right" vertical="justify" wrapText="1"/>
    </xf>
    <xf numFmtId="1" fontId="4" fillId="3" borderId="1" xfId="1" applyNumberFormat="1" applyFont="1" applyFill="1" applyBorder="1" applyAlignment="1">
      <alignment horizontal="right"/>
    </xf>
    <xf numFmtId="1" fontId="4" fillId="3" borderId="0" xfId="1" applyNumberFormat="1" applyFont="1" applyFill="1" applyBorder="1" applyAlignment="1">
      <alignment horizontal="right"/>
    </xf>
    <xf numFmtId="0" fontId="2" fillId="3" borderId="0" xfId="1" applyFont="1" applyFill="1" applyBorder="1" applyAlignment="1">
      <alignment horizontal="left"/>
    </xf>
    <xf numFmtId="164" fontId="2" fillId="2" borderId="0" xfId="0" quotePrefix="1" applyNumberFormat="1" applyFont="1" applyFill="1" applyBorder="1" applyAlignment="1">
      <alignment horizontal="right" wrapText="1"/>
    </xf>
    <xf numFmtId="0" fontId="3" fillId="3" borderId="0" xfId="0" quotePrefix="1" applyFont="1" applyFill="1" applyBorder="1" applyAlignment="1">
      <alignment horizontal="right" wrapText="1"/>
    </xf>
    <xf numFmtId="1" fontId="4" fillId="2" borderId="0" xfId="0" applyNumberFormat="1" applyFont="1" applyFill="1" applyBorder="1" applyAlignment="1">
      <alignment horizontal="right"/>
    </xf>
    <xf numFmtId="0" fontId="4" fillId="3" borderId="0" xfId="1" applyFont="1" applyFill="1" applyBorder="1"/>
    <xf numFmtId="1" fontId="4" fillId="2" borderId="0" xfId="0" applyNumberFormat="1" applyFont="1" applyFill="1" applyBorder="1" applyAlignment="1">
      <alignment horizontal="right" vertical="justify" wrapText="1"/>
    </xf>
    <xf numFmtId="1" fontId="5" fillId="2" borderId="0" xfId="0" quotePrefix="1" applyNumberFormat="1" applyFont="1" applyFill="1" applyBorder="1" applyAlignment="1">
      <alignment horizontal="right" wrapText="1"/>
    </xf>
    <xf numFmtId="1" fontId="5" fillId="2" borderId="0" xfId="0" applyNumberFormat="1" applyFont="1" applyFill="1" applyBorder="1"/>
    <xf numFmtId="1" fontId="5" fillId="2" borderId="1" xfId="0" applyNumberFormat="1" applyFont="1" applyFill="1" applyBorder="1"/>
    <xf numFmtId="1" fontId="4" fillId="2" borderId="0" xfId="0" applyNumberFormat="1" applyFont="1" applyFill="1" applyBorder="1" applyAlignment="1">
      <alignment horizontal="right" wrapText="1"/>
    </xf>
    <xf numFmtId="0" fontId="0" fillId="0" borderId="0" xfId="0" applyFont="1"/>
    <xf numFmtId="0" fontId="6" fillId="3" borderId="0" xfId="1" applyFont="1" applyFill="1" applyBorder="1"/>
    <xf numFmtId="1" fontId="6" fillId="2" borderId="0" xfId="0" applyNumberFormat="1" applyFont="1" applyFill="1" applyBorder="1" applyAlignment="1">
      <alignment horizontal="right" vertical="justify" wrapText="1"/>
    </xf>
    <xf numFmtId="1" fontId="6" fillId="3" borderId="0" xfId="1" applyNumberFormat="1" applyFont="1" applyFill="1" applyBorder="1" applyAlignment="1">
      <alignment horizontal="right"/>
    </xf>
    <xf numFmtId="0" fontId="7" fillId="0" borderId="0" xfId="0" applyFont="1"/>
    <xf numFmtId="0" fontId="0" fillId="0" borderId="1" xfId="0" applyFont="1" applyBorder="1"/>
    <xf numFmtId="0" fontId="0" fillId="2" borderId="0" xfId="0" applyFont="1" applyFill="1"/>
    <xf numFmtId="0" fontId="0" fillId="2" borderId="1" xfId="0" applyFont="1" applyFill="1" applyBorder="1"/>
    <xf numFmtId="0" fontId="7" fillId="2" borderId="0" xfId="0" applyFont="1" applyFill="1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7" fillId="0" borderId="1" xfId="0" applyFont="1" applyBorder="1"/>
    <xf numFmtId="0" fontId="7" fillId="0" borderId="2" xfId="0" applyFont="1" applyBorder="1"/>
    <xf numFmtId="0" fontId="7" fillId="2" borderId="2" xfId="0" applyFont="1" applyFill="1" applyBorder="1"/>
    <xf numFmtId="1" fontId="7" fillId="2" borderId="0" xfId="0" applyNumberFormat="1" applyFont="1" applyFill="1"/>
    <xf numFmtId="0" fontId="2" fillId="3" borderId="0" xfId="1" applyFont="1" applyFill="1" applyBorder="1"/>
    <xf numFmtId="1" fontId="7" fillId="2" borderId="1" xfId="0" applyNumberFormat="1" applyFont="1" applyFill="1" applyBorder="1"/>
    <xf numFmtId="1" fontId="7" fillId="0" borderId="1" xfId="0" applyNumberFormat="1" applyFont="1" applyFill="1" applyBorder="1"/>
  </cellXfs>
  <cellStyles count="2">
    <cellStyle name="Normal" xfId="0" builtinId="0"/>
    <cellStyle name="Normal 2" xfId="1" xr:uid="{F079C457-09EA-4E55-81E5-0EFD5B0EC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G30"/>
  <sheetViews>
    <sheetView zoomScale="122" zoomScaleNormal="122" workbookViewId="0">
      <selection activeCell="B2" sqref="B2:G30"/>
    </sheetView>
  </sheetViews>
  <sheetFormatPr baseColWidth="10" defaultColWidth="8.83203125" defaultRowHeight="15" x14ac:dyDescent="0.2"/>
  <cols>
    <col min="2" max="2" width="42.83203125" bestFit="1" customWidth="1"/>
    <col min="3" max="6" width="9" bestFit="1" customWidth="1"/>
    <col min="7" max="7" width="9.33203125" bestFit="1" customWidth="1"/>
  </cols>
  <sheetData>
    <row r="1" spans="2:7" x14ac:dyDescent="0.2">
      <c r="B1" s="1"/>
      <c r="C1" s="1"/>
      <c r="D1" s="1"/>
      <c r="E1" s="1"/>
      <c r="F1" s="1"/>
      <c r="G1" s="1"/>
    </row>
    <row r="2" spans="2:7" ht="61" customHeight="1" x14ac:dyDescent="0.25">
      <c r="B2" s="6" t="s">
        <v>31</v>
      </c>
      <c r="C2" s="7" t="s">
        <v>2</v>
      </c>
      <c r="D2" s="8" t="s">
        <v>3</v>
      </c>
      <c r="E2" s="7" t="s">
        <v>4</v>
      </c>
      <c r="F2" s="8" t="s">
        <v>5</v>
      </c>
      <c r="G2" s="8" t="s">
        <v>6</v>
      </c>
    </row>
    <row r="3" spans="2:7" ht="17" x14ac:dyDescent="0.25">
      <c r="B3" s="32" t="s">
        <v>7</v>
      </c>
      <c r="C3" s="9"/>
      <c r="D3" s="5"/>
      <c r="E3" s="9"/>
      <c r="F3" s="5"/>
      <c r="G3" s="5"/>
    </row>
    <row r="4" spans="2:7" ht="17" x14ac:dyDescent="0.25">
      <c r="B4" s="10" t="s">
        <v>0</v>
      </c>
      <c r="C4" s="11">
        <v>-5212</v>
      </c>
      <c r="D4" s="5">
        <v>-4709</v>
      </c>
      <c r="E4" s="11">
        <v>-9598</v>
      </c>
      <c r="F4" s="5">
        <v>-8690</v>
      </c>
      <c r="G4" s="5">
        <v>-17235</v>
      </c>
    </row>
    <row r="5" spans="2:7" ht="17" x14ac:dyDescent="0.25">
      <c r="B5" s="10" t="s">
        <v>8</v>
      </c>
      <c r="C5" s="15">
        <v>-25</v>
      </c>
      <c r="D5" s="5"/>
      <c r="E5" s="15">
        <v>-50</v>
      </c>
      <c r="F5" s="5"/>
      <c r="G5" s="5">
        <v>-54</v>
      </c>
    </row>
    <row r="6" spans="2:7" ht="17" x14ac:dyDescent="0.25">
      <c r="B6" s="32" t="s">
        <v>9</v>
      </c>
      <c r="C6" s="11"/>
      <c r="D6" s="5"/>
      <c r="E6" s="11"/>
      <c r="F6" s="5"/>
      <c r="G6" s="5"/>
    </row>
    <row r="7" spans="2:7" ht="17" x14ac:dyDescent="0.25">
      <c r="B7" s="10" t="s">
        <v>10</v>
      </c>
      <c r="C7" s="11">
        <v>43</v>
      </c>
      <c r="D7" s="5"/>
      <c r="E7" s="11">
        <v>43</v>
      </c>
      <c r="F7" s="5"/>
      <c r="G7" s="5"/>
    </row>
    <row r="8" spans="2:7" ht="17" x14ac:dyDescent="0.25">
      <c r="B8" s="2" t="s">
        <v>11</v>
      </c>
      <c r="C8" s="3">
        <v>188</v>
      </c>
      <c r="D8" s="4">
        <v>94</v>
      </c>
      <c r="E8" s="3">
        <v>318</v>
      </c>
      <c r="F8" s="4">
        <v>176</v>
      </c>
      <c r="G8" s="4">
        <v>391</v>
      </c>
    </row>
    <row r="9" spans="2:7" ht="17" x14ac:dyDescent="0.25">
      <c r="B9" s="17" t="s">
        <v>12</v>
      </c>
      <c r="C9" s="18">
        <f t="shared" ref="C9:G9" si="0">SUM(C4:C8)</f>
        <v>-5006</v>
      </c>
      <c r="D9" s="19">
        <f t="shared" si="0"/>
        <v>-4615</v>
      </c>
      <c r="E9" s="18">
        <f t="shared" si="0"/>
        <v>-9287</v>
      </c>
      <c r="F9" s="19">
        <f t="shared" si="0"/>
        <v>-8514</v>
      </c>
      <c r="G9" s="19">
        <f t="shared" si="0"/>
        <v>-16898</v>
      </c>
    </row>
    <row r="10" spans="2:7" ht="17" x14ac:dyDescent="0.25">
      <c r="B10" s="10"/>
      <c r="C10" s="15"/>
      <c r="D10" s="5"/>
      <c r="E10" s="15"/>
      <c r="F10" s="5"/>
      <c r="G10" s="5"/>
    </row>
    <row r="11" spans="2:7" ht="17" x14ac:dyDescent="0.25">
      <c r="B11" s="17" t="s">
        <v>13</v>
      </c>
      <c r="C11" s="12"/>
      <c r="D11" s="5"/>
      <c r="E11" s="12"/>
      <c r="F11" s="5"/>
      <c r="G11" s="5"/>
    </row>
    <row r="12" spans="2:7" ht="17" x14ac:dyDescent="0.25">
      <c r="B12" s="10" t="s">
        <v>14</v>
      </c>
      <c r="C12" s="13">
        <v>-264</v>
      </c>
      <c r="D12" s="5">
        <v>383</v>
      </c>
      <c r="E12" s="13">
        <v>51</v>
      </c>
      <c r="F12" s="5">
        <v>346</v>
      </c>
      <c r="G12" s="5">
        <v>-171</v>
      </c>
    </row>
    <row r="13" spans="2:7" ht="17" x14ac:dyDescent="0.25">
      <c r="B13" s="2" t="s">
        <v>15</v>
      </c>
      <c r="C13" s="14">
        <f>1044-286-4</f>
        <v>754</v>
      </c>
      <c r="D13" s="4">
        <v>332</v>
      </c>
      <c r="E13" s="14">
        <f>1540-286-9</f>
        <v>1245</v>
      </c>
      <c r="F13" s="4">
        <v>328</v>
      </c>
      <c r="G13" s="4">
        <v>30</v>
      </c>
    </row>
    <row r="14" spans="2:7" ht="17" x14ac:dyDescent="0.25">
      <c r="B14" s="17" t="s">
        <v>16</v>
      </c>
      <c r="C14" s="18">
        <f t="shared" ref="C14:F14" si="1">SUM(C9:C13)</f>
        <v>-4516</v>
      </c>
      <c r="D14" s="19">
        <f t="shared" si="1"/>
        <v>-3900</v>
      </c>
      <c r="E14" s="18">
        <f>SUM(E9:E13)</f>
        <v>-7991</v>
      </c>
      <c r="F14" s="19">
        <f t="shared" si="1"/>
        <v>-7840</v>
      </c>
      <c r="G14" s="19">
        <f>SUM(G9:G13)</f>
        <v>-17039</v>
      </c>
    </row>
    <row r="15" spans="2:7" x14ac:dyDescent="0.2">
      <c r="B15" s="16"/>
      <c r="C15" s="22"/>
      <c r="D15" s="16"/>
      <c r="E15" s="22"/>
      <c r="F15" s="16"/>
      <c r="G15" s="16"/>
    </row>
    <row r="16" spans="2:7" x14ac:dyDescent="0.2">
      <c r="B16" s="20" t="s">
        <v>17</v>
      </c>
      <c r="C16" s="22"/>
      <c r="D16" s="16"/>
      <c r="E16" s="22"/>
      <c r="F16" s="16"/>
      <c r="G16" s="16"/>
    </row>
    <row r="17" spans="2:7" x14ac:dyDescent="0.2">
      <c r="B17" s="21" t="s">
        <v>18</v>
      </c>
      <c r="C17" s="23">
        <v>-953</v>
      </c>
      <c r="D17" s="21">
        <v>-323</v>
      </c>
      <c r="E17" s="23">
        <v>-2296</v>
      </c>
      <c r="F17" s="21">
        <v>-1143</v>
      </c>
      <c r="G17" s="21">
        <v>-3803</v>
      </c>
    </row>
    <row r="18" spans="2:7" x14ac:dyDescent="0.2">
      <c r="B18" s="20" t="s">
        <v>19</v>
      </c>
      <c r="C18" s="24">
        <f t="shared" ref="C18:F18" si="2">SUM(C17:C17)</f>
        <v>-953</v>
      </c>
      <c r="D18" s="20">
        <f t="shared" si="2"/>
        <v>-323</v>
      </c>
      <c r="E18" s="24">
        <f t="shared" si="2"/>
        <v>-2296</v>
      </c>
      <c r="F18" s="20">
        <f t="shared" si="2"/>
        <v>-1143</v>
      </c>
      <c r="G18" s="20">
        <f>SUM(G17:G17)</f>
        <v>-3803</v>
      </c>
    </row>
    <row r="19" spans="2:7" x14ac:dyDescent="0.2">
      <c r="C19" s="25"/>
      <c r="E19" s="25"/>
    </row>
    <row r="20" spans="2:7" x14ac:dyDescent="0.2">
      <c r="B20" s="20" t="s">
        <v>20</v>
      </c>
      <c r="C20" s="25"/>
      <c r="E20" s="25"/>
    </row>
    <row r="21" spans="2:7" x14ac:dyDescent="0.2">
      <c r="B21" t="s">
        <v>21</v>
      </c>
      <c r="C21" s="25">
        <v>2200</v>
      </c>
      <c r="E21" s="25">
        <v>2200</v>
      </c>
    </row>
    <row r="22" spans="2:7" x14ac:dyDescent="0.2">
      <c r="B22" t="s">
        <v>22</v>
      </c>
      <c r="C22" s="25">
        <v>213</v>
      </c>
      <c r="E22" s="25">
        <v>213</v>
      </c>
    </row>
    <row r="23" spans="2:7" x14ac:dyDescent="0.2">
      <c r="B23" t="s">
        <v>23</v>
      </c>
      <c r="C23" s="25"/>
      <c r="E23" s="25"/>
      <c r="F23">
        <v>13894</v>
      </c>
      <c r="G23">
        <v>52688</v>
      </c>
    </row>
    <row r="24" spans="2:7" x14ac:dyDescent="0.2">
      <c r="B24" t="s">
        <v>24</v>
      </c>
      <c r="C24" s="25"/>
      <c r="D24">
        <v>32319</v>
      </c>
      <c r="E24" s="25"/>
      <c r="F24">
        <v>32319</v>
      </c>
    </row>
    <row r="25" spans="2:7" x14ac:dyDescent="0.2">
      <c r="B25" t="s">
        <v>25</v>
      </c>
      <c r="C25" s="25"/>
      <c r="D25">
        <v>2000</v>
      </c>
      <c r="E25" s="25"/>
      <c r="F25">
        <v>2000</v>
      </c>
      <c r="G25">
        <v>2000</v>
      </c>
    </row>
    <row r="26" spans="2:7" x14ac:dyDescent="0.2">
      <c r="B26" s="26" t="s">
        <v>26</v>
      </c>
      <c r="C26" s="27">
        <v>-40</v>
      </c>
      <c r="D26" s="26">
        <v>-1428</v>
      </c>
      <c r="E26" s="27">
        <v>-40</v>
      </c>
      <c r="F26" s="26">
        <v>-1568</v>
      </c>
      <c r="G26" s="26">
        <v>-2290</v>
      </c>
    </row>
    <row r="27" spans="2:7" x14ac:dyDescent="0.2">
      <c r="B27" s="29" t="s">
        <v>27</v>
      </c>
      <c r="C27" s="30">
        <f>SUM(C21:C26)</f>
        <v>2373</v>
      </c>
      <c r="D27" s="29">
        <f>SUM(D21:D26)</f>
        <v>32891</v>
      </c>
      <c r="E27" s="30">
        <f>SUM(E21:E26)</f>
        <v>2373</v>
      </c>
      <c r="F27" s="29">
        <f>SUM(F21:F26)</f>
        <v>46645</v>
      </c>
      <c r="G27" s="29">
        <f>SUM(G21:G26)</f>
        <v>52398</v>
      </c>
    </row>
    <row r="28" spans="2:7" x14ac:dyDescent="0.2">
      <c r="B28" s="20" t="s">
        <v>28</v>
      </c>
      <c r="C28" s="31">
        <f>+C14+C18+C27</f>
        <v>-3096</v>
      </c>
      <c r="D28" s="20">
        <f>+D14+D18+D27</f>
        <v>28668</v>
      </c>
      <c r="E28" s="24">
        <f>+E14+E18+E27</f>
        <v>-7914</v>
      </c>
      <c r="F28" s="20">
        <f>+F14+F18+F27</f>
        <v>37662</v>
      </c>
      <c r="G28" s="20">
        <f>+G14+G18+G27</f>
        <v>31556</v>
      </c>
    </row>
    <row r="29" spans="2:7" x14ac:dyDescent="0.2">
      <c r="B29" s="20" t="s">
        <v>29</v>
      </c>
      <c r="C29" s="24">
        <v>28802</v>
      </c>
      <c r="D29" s="20">
        <v>11058</v>
      </c>
      <c r="E29" s="24">
        <v>33620</v>
      </c>
      <c r="F29" s="20">
        <v>2064</v>
      </c>
      <c r="G29" s="20">
        <v>2064</v>
      </c>
    </row>
    <row r="30" spans="2:7" x14ac:dyDescent="0.2">
      <c r="B30" s="28" t="s">
        <v>30</v>
      </c>
      <c r="C30" s="33">
        <f>+C29+C28</f>
        <v>25706</v>
      </c>
      <c r="D30" s="34">
        <f t="shared" ref="D30:G30" si="3">+D29+D28</f>
        <v>39726</v>
      </c>
      <c r="E30" s="33">
        <f t="shared" si="3"/>
        <v>25706</v>
      </c>
      <c r="F30" s="34">
        <f t="shared" si="3"/>
        <v>39726</v>
      </c>
      <c r="G30" s="34">
        <f t="shared" si="3"/>
        <v>33620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1:G30"/>
  <sheetViews>
    <sheetView tabSelected="1" topLeftCell="A3" zoomScaleNormal="100" workbookViewId="0">
      <selection activeCell="B31" sqref="B31"/>
    </sheetView>
  </sheetViews>
  <sheetFormatPr baseColWidth="10" defaultColWidth="8.83203125" defaultRowHeight="15" x14ac:dyDescent="0.2"/>
  <cols>
    <col min="2" max="2" width="75.33203125" bestFit="1" customWidth="1"/>
    <col min="3" max="6" width="9" bestFit="1" customWidth="1"/>
    <col min="7" max="7" width="9.33203125" bestFit="1" customWidth="1"/>
  </cols>
  <sheetData>
    <row r="1" spans="2:7" x14ac:dyDescent="0.2">
      <c r="B1" s="1"/>
      <c r="C1" s="1"/>
      <c r="D1" s="1"/>
      <c r="E1" s="1"/>
      <c r="F1" s="1"/>
      <c r="G1" s="1"/>
    </row>
    <row r="2" spans="2:7" ht="107" customHeight="1" x14ac:dyDescent="0.25">
      <c r="B2" s="6" t="s">
        <v>31</v>
      </c>
      <c r="C2" s="7" t="s">
        <v>33</v>
      </c>
      <c r="D2" s="8" t="s">
        <v>34</v>
      </c>
      <c r="E2" s="7" t="s">
        <v>35</v>
      </c>
      <c r="F2" s="8" t="s">
        <v>36</v>
      </c>
      <c r="G2" s="8" t="s">
        <v>37</v>
      </c>
    </row>
    <row r="3" spans="2:7" ht="17" x14ac:dyDescent="0.25">
      <c r="B3" s="32" t="s">
        <v>38</v>
      </c>
      <c r="C3" s="9"/>
      <c r="D3" s="5"/>
      <c r="E3" s="9"/>
      <c r="F3" s="5"/>
      <c r="G3" s="5"/>
    </row>
    <row r="4" spans="2:7" ht="17" x14ac:dyDescent="0.25">
      <c r="B4" s="10" t="s">
        <v>39</v>
      </c>
      <c r="C4" s="11"/>
      <c r="D4" s="5"/>
      <c r="E4" s="11"/>
      <c r="F4" s="5"/>
      <c r="G4" s="5"/>
    </row>
    <row r="5" spans="2:7" ht="17" x14ac:dyDescent="0.25">
      <c r="B5" s="10" t="s">
        <v>40</v>
      </c>
      <c r="C5" s="15"/>
      <c r="D5" s="5"/>
      <c r="E5" s="15"/>
      <c r="F5" s="5"/>
      <c r="G5" s="5"/>
    </row>
    <row r="6" spans="2:7" ht="17" x14ac:dyDescent="0.25">
      <c r="B6" s="32" t="s">
        <v>41</v>
      </c>
      <c r="C6" s="11"/>
      <c r="D6" s="5"/>
      <c r="E6" s="11"/>
      <c r="F6" s="5"/>
      <c r="G6" s="5"/>
    </row>
    <row r="7" spans="2:7" ht="17" x14ac:dyDescent="0.25">
      <c r="B7" s="10" t="s">
        <v>42</v>
      </c>
      <c r="C7" s="11"/>
      <c r="D7" s="5"/>
      <c r="E7" s="11"/>
      <c r="F7" s="5"/>
      <c r="G7" s="5"/>
    </row>
    <row r="8" spans="2:7" ht="17" x14ac:dyDescent="0.25">
      <c r="B8" s="2" t="s">
        <v>43</v>
      </c>
      <c r="C8" s="3"/>
      <c r="D8" s="4"/>
      <c r="E8" s="3"/>
      <c r="F8" s="4"/>
      <c r="G8" s="4"/>
    </row>
    <row r="9" spans="2:7" ht="17" x14ac:dyDescent="0.25">
      <c r="B9" s="32" t="s">
        <v>44</v>
      </c>
      <c r="C9" s="18"/>
      <c r="D9" s="19"/>
      <c r="E9" s="18"/>
      <c r="F9" s="19"/>
      <c r="G9" s="19"/>
    </row>
    <row r="10" spans="2:7" ht="17" x14ac:dyDescent="0.25">
      <c r="B10" s="10"/>
      <c r="C10" s="15"/>
      <c r="D10" s="5"/>
      <c r="E10" s="15"/>
      <c r="F10" s="5"/>
      <c r="G10" s="5"/>
    </row>
    <row r="11" spans="2:7" ht="17" x14ac:dyDescent="0.25">
      <c r="B11" s="32" t="s">
        <v>45</v>
      </c>
      <c r="C11" s="12"/>
      <c r="D11" s="5"/>
      <c r="E11" s="12"/>
      <c r="F11" s="5"/>
      <c r="G11" s="5"/>
    </row>
    <row r="12" spans="2:7" ht="17" x14ac:dyDescent="0.25">
      <c r="B12" s="10" t="s">
        <v>46</v>
      </c>
      <c r="C12" s="13"/>
      <c r="D12" s="5"/>
      <c r="E12" s="13"/>
      <c r="F12" s="5"/>
      <c r="G12" s="5"/>
    </row>
    <row r="13" spans="2:7" ht="17" x14ac:dyDescent="0.25">
      <c r="B13" s="2" t="s">
        <v>47</v>
      </c>
      <c r="C13" s="14"/>
      <c r="D13" s="4"/>
      <c r="E13" s="14"/>
      <c r="F13" s="4"/>
      <c r="G13" s="4"/>
    </row>
    <row r="14" spans="2:7" ht="17" x14ac:dyDescent="0.25">
      <c r="B14" s="32" t="s">
        <v>48</v>
      </c>
      <c r="C14" s="18"/>
      <c r="D14" s="19"/>
      <c r="E14" s="18"/>
      <c r="F14" s="19"/>
      <c r="G14" s="19"/>
    </row>
    <row r="15" spans="2:7" x14ac:dyDescent="0.2">
      <c r="B15" s="16"/>
      <c r="C15" s="22"/>
      <c r="D15" s="16"/>
      <c r="E15" s="22"/>
      <c r="F15" s="16"/>
      <c r="G15" s="16"/>
    </row>
    <row r="16" spans="2:7" x14ac:dyDescent="0.2">
      <c r="B16" s="20" t="s">
        <v>49</v>
      </c>
      <c r="C16" s="22"/>
      <c r="D16" s="16"/>
      <c r="E16" s="22"/>
      <c r="F16" s="16"/>
      <c r="G16" s="16"/>
    </row>
    <row r="17" spans="2:7" x14ac:dyDescent="0.2">
      <c r="B17" s="21" t="s">
        <v>50</v>
      </c>
      <c r="C17" s="23"/>
      <c r="D17" s="21"/>
      <c r="E17" s="23"/>
      <c r="F17" s="21"/>
      <c r="G17" s="21"/>
    </row>
    <row r="18" spans="2:7" x14ac:dyDescent="0.2">
      <c r="B18" s="20" t="s">
        <v>51</v>
      </c>
      <c r="C18" s="24"/>
      <c r="D18" s="20"/>
      <c r="E18" s="24"/>
      <c r="F18" s="20"/>
      <c r="G18" s="20"/>
    </row>
    <row r="19" spans="2:7" x14ac:dyDescent="0.2">
      <c r="C19" s="25"/>
      <c r="E19" s="25"/>
    </row>
    <row r="20" spans="2:7" x14ac:dyDescent="0.2">
      <c r="B20" s="20" t="s">
        <v>52</v>
      </c>
      <c r="C20" s="25"/>
      <c r="E20" s="25"/>
    </row>
    <row r="21" spans="2:7" x14ac:dyDescent="0.2">
      <c r="B21" t="s">
        <v>53</v>
      </c>
      <c r="C21" s="25"/>
      <c r="E21" s="25"/>
    </row>
    <row r="22" spans="2:7" x14ac:dyDescent="0.2">
      <c r="B22" t="s">
        <v>54</v>
      </c>
      <c r="C22" s="25"/>
      <c r="E22" s="25"/>
    </row>
    <row r="23" spans="2:7" x14ac:dyDescent="0.2">
      <c r="B23" t="s">
        <v>55</v>
      </c>
      <c r="C23" s="25"/>
      <c r="E23" s="25"/>
    </row>
    <row r="24" spans="2:7" x14ac:dyDescent="0.2">
      <c r="B24" t="s">
        <v>56</v>
      </c>
      <c r="C24" s="25"/>
      <c r="E24" s="25"/>
    </row>
    <row r="25" spans="2:7" x14ac:dyDescent="0.2">
      <c r="B25" t="s">
        <v>57</v>
      </c>
      <c r="C25" s="25"/>
      <c r="E25" s="25"/>
    </row>
    <row r="26" spans="2:7" x14ac:dyDescent="0.2">
      <c r="B26" s="26" t="s">
        <v>58</v>
      </c>
      <c r="C26" s="27"/>
      <c r="D26" s="26"/>
      <c r="E26" s="27"/>
      <c r="F26" s="26"/>
      <c r="G26" s="26"/>
    </row>
    <row r="27" spans="2:7" x14ac:dyDescent="0.2">
      <c r="B27" s="29" t="s">
        <v>59</v>
      </c>
      <c r="C27" s="30"/>
      <c r="D27" s="29"/>
      <c r="E27" s="30"/>
      <c r="F27" s="29"/>
      <c r="G27" s="29"/>
    </row>
    <row r="28" spans="2:7" x14ac:dyDescent="0.2">
      <c r="B28" s="20" t="s">
        <v>60</v>
      </c>
      <c r="C28" s="31"/>
      <c r="D28" s="20"/>
      <c r="E28" s="24"/>
      <c r="F28" s="20"/>
      <c r="G28" s="20"/>
    </row>
    <row r="29" spans="2:7" x14ac:dyDescent="0.2">
      <c r="B29" s="20" t="s">
        <v>61</v>
      </c>
      <c r="C29" s="24"/>
      <c r="D29" s="20"/>
      <c r="E29" s="24"/>
      <c r="F29" s="20"/>
      <c r="G29" s="20"/>
    </row>
    <row r="30" spans="2:7" x14ac:dyDescent="0.2">
      <c r="B30" s="28" t="s">
        <v>62</v>
      </c>
      <c r="C30" s="33"/>
      <c r="D30" s="34"/>
      <c r="E30" s="33"/>
      <c r="F30" s="34"/>
      <c r="G30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G2"/>
  <sheetViews>
    <sheetView workbookViewId="0">
      <selection activeCell="C1" sqref="C1:G1"/>
    </sheetView>
  </sheetViews>
  <sheetFormatPr baseColWidth="10" defaultColWidth="8.83203125" defaultRowHeight="15" x14ac:dyDescent="0.2"/>
  <cols>
    <col min="3" max="7" width="10.83203125" bestFit="1" customWidth="1"/>
  </cols>
  <sheetData>
    <row r="1" spans="1:7" x14ac:dyDescent="0.2">
      <c r="C1" t="s">
        <v>32</v>
      </c>
      <c r="D1" t="s">
        <v>32</v>
      </c>
      <c r="E1" t="s">
        <v>32</v>
      </c>
      <c r="F1" t="s">
        <v>32</v>
      </c>
      <c r="G1" t="s">
        <v>32</v>
      </c>
    </row>
    <row r="2" spans="1:7" x14ac:dyDescent="0.2">
      <c r="A2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6758EB-72B7-4B83-B082-AB21D23C3289}"/>
</file>

<file path=customXml/itemProps2.xml><?xml version="1.0" encoding="utf-8"?>
<ds:datastoreItem xmlns:ds="http://schemas.openxmlformats.org/officeDocument/2006/customXml" ds:itemID="{E0BB63D4-4CC7-492D-8B55-6F0763A869AB}"/>
</file>

<file path=customXml/itemProps3.xml><?xml version="1.0" encoding="utf-8"?>
<ds:datastoreItem xmlns:ds="http://schemas.openxmlformats.org/officeDocument/2006/customXml" ds:itemID="{828E2178-75B6-4240-94C1-5C5A2D7DDE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2021-09-10T10:12:38Z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