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6B41ADB5-6109-4248-85C7-FF9C3CD5C723}" xr6:coauthVersionLast="47" xr6:coauthVersionMax="47" xr10:uidLastSave="{00000000-0000-0000-0000-000000000000}"/>
  <bookViews>
    <workbookView xWindow="19380" yWindow="6400" windowWidth="27480" windowHeight="15360" activeTab="1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G23" i="3" s="1"/>
  <c r="C23" i="3"/>
  <c r="G22" i="3"/>
  <c r="G21" i="3"/>
  <c r="D20" i="3"/>
  <c r="G20" i="3" s="1"/>
  <c r="G18" i="3"/>
  <c r="G17" i="3"/>
  <c r="G16" i="3"/>
  <c r="F16" i="3"/>
  <c r="F23" i="3" s="1"/>
  <c r="E16" i="3"/>
  <c r="D16" i="3"/>
  <c r="D23" i="3" s="1"/>
  <c r="C16" i="3"/>
  <c r="F14" i="3"/>
  <c r="E14" i="3"/>
  <c r="D14" i="3"/>
  <c r="G14" i="3" s="1"/>
  <c r="C14" i="3"/>
  <c r="G13" i="3"/>
  <c r="G12" i="3"/>
  <c r="D11" i="3"/>
  <c r="G11" i="3" s="1"/>
  <c r="G10" i="3"/>
  <c r="G9" i="3"/>
  <c r="G8" i="3"/>
  <c r="G6" i="3"/>
  <c r="G5" i="3"/>
  <c r="D20" i="1"/>
  <c r="G20" i="1" s="1"/>
  <c r="G22" i="1"/>
  <c r="G21" i="1"/>
  <c r="G18" i="1"/>
  <c r="G17" i="1"/>
  <c r="F9" i="2"/>
  <c r="D11" i="1"/>
  <c r="D23" i="1" l="1"/>
  <c r="G11" i="1"/>
  <c r="G12" i="1"/>
  <c r="D14" i="1"/>
  <c r="D16" i="1" s="1"/>
  <c r="E14" i="1"/>
  <c r="E16" i="1" s="1"/>
  <c r="E23" i="1" s="1"/>
  <c r="F14" i="1"/>
  <c r="F16" i="1" s="1"/>
  <c r="F23" i="1" s="1"/>
  <c r="G6" i="1"/>
  <c r="G8" i="1"/>
  <c r="G9" i="1"/>
  <c r="G10" i="1"/>
  <c r="G13" i="1"/>
  <c r="G5" i="1"/>
  <c r="C14" i="1" l="1"/>
  <c r="G14" i="1" l="1"/>
  <c r="G16" i="1" s="1"/>
  <c r="C16" i="1"/>
  <c r="C23" i="1" s="1"/>
  <c r="G23" i="1" s="1"/>
</calcChain>
</file>

<file path=xl/sharedStrings.xml><?xml version="1.0" encoding="utf-8"?>
<sst xmlns="http://schemas.openxmlformats.org/spreadsheetml/2006/main" count="61" uniqueCount="44">
  <si>
    <t>Totalt eget kapital</t>
  </si>
  <si>
    <t xml:space="preserve">Balanserat resultat </t>
  </si>
  <si>
    <t>Periodens resultat</t>
  </si>
  <si>
    <t>Omföring föregående års resultat</t>
  </si>
  <si>
    <t>Transaktioner med aktieägare</t>
  </si>
  <si>
    <t>Nyemission</t>
  </si>
  <si>
    <t>Ingående eget kapital 2021-01-01</t>
  </si>
  <si>
    <t>Aktierelaterade ersättningar</t>
  </si>
  <si>
    <t>header</t>
  </si>
  <si>
    <t>kSEK</t>
  </si>
  <si>
    <t>Teckningsoptioner</t>
  </si>
  <si>
    <t>Bundet eget kapital</t>
  </si>
  <si>
    <t>Fritt eget kapital</t>
  </si>
  <si>
    <t>Restricted equity</t>
  </si>
  <si>
    <t>Unrestricted equity</t>
  </si>
  <si>
    <t>Share capital</t>
  </si>
  <si>
    <t>Share premium fund</t>
  </si>
  <si>
    <t>Retained earnings</t>
  </si>
  <si>
    <t>Result of the period</t>
  </si>
  <si>
    <t>Total equity</t>
  </si>
  <si>
    <t>Appropriations of net result</t>
  </si>
  <si>
    <t>Transactions with shareholders</t>
  </si>
  <si>
    <t>Share issue costs</t>
  </si>
  <si>
    <t>Opening balance 2021-01-01</t>
  </si>
  <si>
    <t>Warrants</t>
  </si>
  <si>
    <t>Share related remunerations</t>
  </si>
  <si>
    <t>Nyemission (LTI 2018/21)</t>
  </si>
  <si>
    <t>Nyemissionskostnader</t>
  </si>
  <si>
    <t>Share issue (LTI 2018/21)</t>
  </si>
  <si>
    <t>Utgående eget kapital 2021-12-31</t>
  </si>
  <si>
    <t>Pågående nyemission</t>
  </si>
  <si>
    <t>Nyemissionskostnader pågående nyemission</t>
  </si>
  <si>
    <t>width=10%</t>
  </si>
  <si>
    <t>width=50%</t>
  </si>
  <si>
    <t>Aktie-kapital</t>
  </si>
  <si>
    <t>Överkurs-fond</t>
  </si>
  <si>
    <t>Ongoing directed new issue</t>
  </si>
  <si>
    <t>Directed new issue costs</t>
  </si>
  <si>
    <t>Ingående eget kapital 2022-01-01</t>
  </si>
  <si>
    <t>Utgående eget kapital 2022-03-31</t>
  </si>
  <si>
    <t>Closing balance 2021-12-31</t>
  </si>
  <si>
    <t>Opening balance 2022-01-01</t>
  </si>
  <si>
    <t xml:space="preserve">Share issue </t>
  </si>
  <si>
    <t>Closing balance 2022-06-30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</si>
</sst>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_-;\-* #,##0_-;_-* &quot;-&quot;??_-;_-@_-"/>
  </numFmts>
  <fonts count="10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4" fontId="3" fillId="0" borderId="0" xfId="0" quotePrefix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1" fontId="7" fillId="2" borderId="2" xfId="0" quotePrefix="1" applyNumberFormat="1" applyFont="1" applyFill="1" applyBorder="1" applyAlignment="1">
      <alignment horizontal="left" wrapText="1"/>
    </xf>
    <xf numFmtId="1" fontId="8" fillId="2" borderId="0" xfId="0" quotePrefix="1" applyNumberFormat="1" applyFont="1" applyFill="1" applyAlignment="1">
      <alignment horizontal="left" wrapText="1"/>
    </xf>
    <xf numFmtId="1" fontId="7" fillId="2" borderId="0" xfId="0" quotePrefix="1" applyNumberFormat="1" applyFont="1" applyFill="1" applyAlignment="1">
      <alignment horizontal="left" wrapText="1"/>
    </xf>
    <xf numFmtId="0" fontId="0" fillId="0" borderId="0" xfId="0" applyFill="1" applyBorder="1"/>
    <xf numFmtId="0" fontId="0" fillId="0" borderId="0" xfId="0" applyBorder="1" applyAlignment="1">
      <alignment horizontal="left"/>
    </xf>
    <xf numFmtId="165" fontId="7" fillId="2" borderId="2" xfId="15" quotePrefix="1" applyNumberFormat="1" applyFont="1" applyFill="1" applyBorder="1" applyAlignment="1">
      <alignment horizontal="right" wrapText="1"/>
    </xf>
    <xf numFmtId="165" fontId="8" fillId="2" borderId="0" xfId="15" quotePrefix="1" applyNumberFormat="1" applyFont="1" applyFill="1" applyAlignment="1">
      <alignment horizontal="right" wrapText="1"/>
    </xf>
    <xf numFmtId="165" fontId="7" fillId="2" borderId="0" xfId="15" quotePrefix="1" applyNumberFormat="1" applyFont="1" applyFill="1" applyAlignment="1">
      <alignment horizontal="right" wrapText="1"/>
    </xf>
    <xf numFmtId="1" fontId="8" fillId="2" borderId="0" xfId="0" quotePrefix="1" applyNumberFormat="1" applyFont="1" applyFill="1" applyAlignment="1">
      <alignment horizontal="right" wrapText="1"/>
    </xf>
    <xf numFmtId="1" fontId="7" fillId="0" borderId="2" xfId="0" quotePrefix="1" applyNumberFormat="1" applyFont="1" applyFill="1" applyBorder="1" applyAlignment="1">
      <alignment horizontal="left" wrapText="1"/>
    </xf>
    <xf numFmtId="165" fontId="7" fillId="0" borderId="2" xfId="15" quotePrefix="1" applyNumberFormat="1" applyFont="1" applyFill="1" applyBorder="1" applyAlignment="1">
      <alignment horizontal="right" wrapText="1"/>
    </xf>
    <xf numFmtId="43" fontId="0" fillId="0" borderId="0" xfId="15" applyFont="1" applyFill="1"/>
    <xf numFmtId="1" fontId="8" fillId="0" borderId="0" xfId="0" quotePrefix="1" applyNumberFormat="1" applyFont="1" applyFill="1" applyAlignment="1">
      <alignment horizontal="left" wrapText="1"/>
    </xf>
    <xf numFmtId="165" fontId="8" fillId="0" borderId="0" xfId="15" quotePrefix="1" applyNumberFormat="1" applyFont="1" applyFill="1" applyAlignment="1">
      <alignment horizontal="right" wrapText="1"/>
    </xf>
    <xf numFmtId="165" fontId="7" fillId="0" borderId="0" xfId="15" quotePrefix="1" applyNumberFormat="1" applyFont="1" applyFill="1" applyAlignment="1">
      <alignment horizontal="right" wrapText="1"/>
    </xf>
    <xf numFmtId="1" fontId="7" fillId="0" borderId="0" xfId="0" quotePrefix="1" applyNumberFormat="1" applyFont="1" applyFill="1" applyAlignment="1">
      <alignment horizontal="left" wrapText="1"/>
    </xf>
    <xf numFmtId="1" fontId="8" fillId="0" borderId="0" xfId="0" quotePrefix="1" applyNumberFormat="1" applyFont="1" applyFill="1" applyAlignment="1">
      <alignment horizontal="right" wrapText="1"/>
    </xf>
    <xf numFmtId="164" fontId="0" fillId="0" borderId="0" xfId="0" applyNumberFormat="1" applyFill="1"/>
    <xf numFmtId="1" fontId="7" fillId="0" borderId="0" xfId="0" quotePrefix="1" applyNumberFormat="1" applyFont="1" applyFill="1" applyBorder="1" applyAlignment="1">
      <alignment horizontal="left" wrapText="1"/>
    </xf>
    <xf numFmtId="1" fontId="8" fillId="0" borderId="0" xfId="0" quotePrefix="1" applyNumberFormat="1" applyFont="1" applyFill="1" applyBorder="1" applyAlignment="1">
      <alignment horizontal="left" wrapText="1"/>
    </xf>
  </cellXfs>
  <cellStyles count="16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  <cellStyle name="Normal 2" xfId="1" xr:uid="{00000000-0005-0000-0000-00000D000000}"/>
    <cellStyle name="Procent 2" xfId="2" xr:uid="{00000000-0005-0000-0000-00000E000000}"/>
    <cellStyle name="Tusental" xfId="1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3"/>
  <sheetViews>
    <sheetView topLeftCell="A24" zoomScaleNormal="100" zoomScalePageLayoutView="80" workbookViewId="0">
      <selection activeCell="C16" sqref="C16:G23"/>
    </sheetView>
  </sheetViews>
  <sheetFormatPr baseColWidth="10" defaultColWidth="11" defaultRowHeight="13" x14ac:dyDescent="0.15"/>
  <cols>
    <col min="1" max="1" width="10.6640625" customWidth="1"/>
    <col min="2" max="2" width="41" style="1" customWidth="1"/>
    <col min="3" max="3" width="18.1640625" style="2" bestFit="1" customWidth="1"/>
    <col min="4" max="4" width="15.5" style="2" bestFit="1" customWidth="1"/>
    <col min="5" max="5" width="13.33203125" style="2" customWidth="1"/>
    <col min="6" max="6" width="10.5" style="2" bestFit="1" customWidth="1"/>
    <col min="7" max="7" width="10.33203125" style="2" bestFit="1" customWidth="1"/>
    <col min="10" max="10" width="14.6640625" bestFit="1" customWidth="1"/>
  </cols>
  <sheetData>
    <row r="1" spans="2:10" x14ac:dyDescent="0.15">
      <c r="B1" s="4"/>
      <c r="C1" s="5"/>
      <c r="D1" s="5"/>
      <c r="E1" s="5"/>
      <c r="F1" s="5"/>
      <c r="G1" s="5"/>
    </row>
    <row r="2" spans="2:10" x14ac:dyDescent="0.15">
      <c r="B2" s="4"/>
      <c r="C2" s="5" t="s">
        <v>11</v>
      </c>
      <c r="D2" s="5" t="s">
        <v>12</v>
      </c>
      <c r="E2" s="5"/>
      <c r="F2" s="5"/>
      <c r="G2" s="5"/>
    </row>
    <row r="3" spans="2:10" ht="56" customHeight="1" x14ac:dyDescent="0.15">
      <c r="B3" s="6" t="s">
        <v>9</v>
      </c>
      <c r="C3" s="19" t="s">
        <v>34</v>
      </c>
      <c r="D3" s="19" t="s">
        <v>35</v>
      </c>
      <c r="E3" s="19" t="s">
        <v>1</v>
      </c>
      <c r="F3" s="19" t="s">
        <v>2</v>
      </c>
      <c r="G3" s="19" t="s">
        <v>0</v>
      </c>
    </row>
    <row r="4" spans="2:10" s="1" customFormat="1" ht="18" x14ac:dyDescent="0.25">
      <c r="B4" s="29" t="s">
        <v>6</v>
      </c>
      <c r="C4" s="30">
        <v>1601</v>
      </c>
      <c r="D4" s="30">
        <v>63756</v>
      </c>
      <c r="E4" s="30">
        <v>-11687</v>
      </c>
      <c r="F4" s="30">
        <v>-17289</v>
      </c>
      <c r="G4" s="30">
        <v>36381</v>
      </c>
      <c r="J4" s="31"/>
    </row>
    <row r="5" spans="2:10" s="1" customFormat="1" ht="18" x14ac:dyDescent="0.25">
      <c r="B5" s="32" t="s">
        <v>3</v>
      </c>
      <c r="C5" s="33"/>
      <c r="D5" s="33"/>
      <c r="E5" s="33">
        <v>-17289</v>
      </c>
      <c r="F5" s="33">
        <v>17289</v>
      </c>
      <c r="G5" s="34">
        <f>SUM(C5:F5)</f>
        <v>0</v>
      </c>
    </row>
    <row r="6" spans="2:10" s="1" customFormat="1" ht="18" x14ac:dyDescent="0.25">
      <c r="B6" s="32" t="s">
        <v>2</v>
      </c>
      <c r="C6" s="33"/>
      <c r="D6" s="33"/>
      <c r="E6" s="33"/>
      <c r="F6" s="33">
        <v>-21136</v>
      </c>
      <c r="G6" s="34">
        <f t="shared" ref="G6:G13" si="0">SUM(C6:F6)</f>
        <v>-21136</v>
      </c>
      <c r="J6" s="31"/>
    </row>
    <row r="7" spans="2:10" s="1" customFormat="1" ht="18" x14ac:dyDescent="0.25">
      <c r="B7" s="35" t="s">
        <v>4</v>
      </c>
      <c r="C7" s="36"/>
      <c r="D7" s="36"/>
      <c r="E7" s="36"/>
      <c r="F7" s="36"/>
      <c r="G7" s="34"/>
      <c r="J7" s="37"/>
    </row>
    <row r="8" spans="2:10" s="1" customFormat="1" ht="18" x14ac:dyDescent="0.25">
      <c r="B8" s="32" t="s">
        <v>26</v>
      </c>
      <c r="C8" s="36">
        <v>33</v>
      </c>
      <c r="D8" s="33">
        <v>2167</v>
      </c>
      <c r="E8" s="36"/>
      <c r="F8" s="36"/>
      <c r="G8" s="34">
        <f t="shared" si="0"/>
        <v>2200</v>
      </c>
    </row>
    <row r="9" spans="2:10" s="1" customFormat="1" ht="18" x14ac:dyDescent="0.25">
      <c r="B9" s="32" t="s">
        <v>27</v>
      </c>
      <c r="C9" s="36"/>
      <c r="D9" s="33">
        <v>-55</v>
      </c>
      <c r="E9" s="36"/>
      <c r="F9" s="36"/>
      <c r="G9" s="34">
        <f t="shared" si="0"/>
        <v>-55</v>
      </c>
    </row>
    <row r="10" spans="2:10" s="1" customFormat="1" ht="18" x14ac:dyDescent="0.25">
      <c r="B10" s="32" t="s">
        <v>10</v>
      </c>
      <c r="C10" s="36"/>
      <c r="D10" s="33">
        <v>213</v>
      </c>
      <c r="E10" s="36"/>
      <c r="F10" s="36"/>
      <c r="G10" s="34">
        <f t="shared" si="0"/>
        <v>213</v>
      </c>
    </row>
    <row r="11" spans="2:10" s="1" customFormat="1" ht="18" x14ac:dyDescent="0.25">
      <c r="B11" s="32" t="s">
        <v>30</v>
      </c>
      <c r="C11" s="36">
        <v>200</v>
      </c>
      <c r="D11" s="33">
        <f>13198-200</f>
        <v>12998</v>
      </c>
      <c r="E11" s="36"/>
      <c r="F11" s="36"/>
      <c r="G11" s="34">
        <f t="shared" si="0"/>
        <v>13198</v>
      </c>
    </row>
    <row r="12" spans="2:10" s="1" customFormat="1" ht="18" x14ac:dyDescent="0.25">
      <c r="B12" s="32" t="s">
        <v>31</v>
      </c>
      <c r="C12" s="36"/>
      <c r="D12" s="33">
        <v>-1179</v>
      </c>
      <c r="E12" s="36"/>
      <c r="F12" s="36"/>
      <c r="G12" s="34">
        <f t="shared" si="0"/>
        <v>-1179</v>
      </c>
    </row>
    <row r="13" spans="2:10" s="1" customFormat="1" ht="18" x14ac:dyDescent="0.25">
      <c r="B13" s="32" t="s">
        <v>7</v>
      </c>
      <c r="C13" s="36"/>
      <c r="D13" s="36"/>
      <c r="E13" s="36">
        <v>109</v>
      </c>
      <c r="F13" s="36"/>
      <c r="G13" s="34">
        <f t="shared" si="0"/>
        <v>109</v>
      </c>
    </row>
    <row r="14" spans="2:10" s="1" customFormat="1" ht="18" x14ac:dyDescent="0.25">
      <c r="B14" s="29" t="s">
        <v>29</v>
      </c>
      <c r="C14" s="30">
        <f>SUM(C4:C13)</f>
        <v>1834</v>
      </c>
      <c r="D14" s="30">
        <f>SUM(D4:D13)</f>
        <v>77900</v>
      </c>
      <c r="E14" s="30">
        <f>SUM(E4:E13)</f>
        <v>-28867</v>
      </c>
      <c r="F14" s="30">
        <f>SUM(F4:F13)</f>
        <v>-21136</v>
      </c>
      <c r="G14" s="30">
        <f>SUM(C14:F14)</f>
        <v>29731</v>
      </c>
    </row>
    <row r="16" spans="2:10" ht="18" x14ac:dyDescent="0.25">
      <c r="B16" s="20" t="s">
        <v>38</v>
      </c>
      <c r="C16" s="25">
        <f>+C14</f>
        <v>1834</v>
      </c>
      <c r="D16" s="25">
        <f t="shared" ref="D16:G16" si="1">+D14</f>
        <v>77900</v>
      </c>
      <c r="E16" s="25">
        <f t="shared" si="1"/>
        <v>-28867</v>
      </c>
      <c r="F16" s="25">
        <f t="shared" si="1"/>
        <v>-21136</v>
      </c>
      <c r="G16" s="25">
        <f t="shared" si="1"/>
        <v>29731</v>
      </c>
    </row>
    <row r="17" spans="2:7" ht="18" x14ac:dyDescent="0.25">
      <c r="B17" s="21" t="s">
        <v>3</v>
      </c>
      <c r="C17" s="26"/>
      <c r="D17" s="26"/>
      <c r="E17" s="26">
        <v>-21136</v>
      </c>
      <c r="F17" s="26">
        <v>21136</v>
      </c>
      <c r="G17" s="27">
        <f>SUM(C17:F17)</f>
        <v>0</v>
      </c>
    </row>
    <row r="18" spans="2:7" ht="18" x14ac:dyDescent="0.25">
      <c r="B18" s="21" t="s">
        <v>2</v>
      </c>
      <c r="C18" s="26"/>
      <c r="D18" s="26"/>
      <c r="E18" s="26"/>
      <c r="F18" s="26">
        <v>-6285</v>
      </c>
      <c r="G18" s="27">
        <f t="shared" ref="G18" si="2">SUM(C18:F18)</f>
        <v>-6285</v>
      </c>
    </row>
    <row r="19" spans="2:7" ht="18" x14ac:dyDescent="0.25">
      <c r="B19" s="22" t="s">
        <v>4</v>
      </c>
      <c r="C19" s="28"/>
      <c r="D19" s="28"/>
      <c r="E19" s="28"/>
      <c r="F19" s="28"/>
      <c r="G19" s="27"/>
    </row>
    <row r="20" spans="2:7" ht="18" x14ac:dyDescent="0.25">
      <c r="B20" s="21" t="s">
        <v>5</v>
      </c>
      <c r="C20" s="28">
        <v>467</v>
      </c>
      <c r="D20" s="26">
        <f>30334-2751+1</f>
        <v>27584</v>
      </c>
      <c r="E20" s="28"/>
      <c r="F20" s="28"/>
      <c r="G20" s="27">
        <f t="shared" ref="G20:G22" si="3">SUM(C20:F20)</f>
        <v>28051</v>
      </c>
    </row>
    <row r="21" spans="2:7" ht="18" x14ac:dyDescent="0.25">
      <c r="B21" s="21" t="s">
        <v>27</v>
      </c>
      <c r="C21" s="28"/>
      <c r="D21" s="26">
        <v>-53</v>
      </c>
      <c r="E21" s="28"/>
      <c r="F21" s="28"/>
      <c r="G21" s="27">
        <f t="shared" si="3"/>
        <v>-53</v>
      </c>
    </row>
    <row r="22" spans="2:7" ht="18" x14ac:dyDescent="0.25">
      <c r="B22" s="21" t="s">
        <v>7</v>
      </c>
      <c r="C22" s="28"/>
      <c r="D22" s="28"/>
      <c r="E22" s="28">
        <v>20</v>
      </c>
      <c r="F22" s="28"/>
      <c r="G22" s="27">
        <f t="shared" si="3"/>
        <v>20</v>
      </c>
    </row>
    <row r="23" spans="2:7" ht="18" x14ac:dyDescent="0.25">
      <c r="B23" s="20" t="s">
        <v>39</v>
      </c>
      <c r="C23" s="25">
        <f>SUM(C16:C22)</f>
        <v>2301</v>
      </c>
      <c r="D23" s="25">
        <f>SUM(D16:D22)</f>
        <v>105431</v>
      </c>
      <c r="E23" s="25">
        <f>SUM(E16:E22)</f>
        <v>-49983</v>
      </c>
      <c r="F23" s="25">
        <f>SUM(F16:F22)</f>
        <v>-6285</v>
      </c>
      <c r="G23" s="25">
        <f>SUM(C23:F23)</f>
        <v>51464</v>
      </c>
    </row>
  </sheetData>
  <phoneticPr fontId="0" type="noConversion"/>
  <pageMargins left="0.75" right="0.23" top="1" bottom="1" header="0.5" footer="0.5"/>
  <pageSetup paperSize="9" scale="8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F96C-6BE7-9842-8F02-664F15861F46}">
  <dimension ref="A1:I28"/>
  <sheetViews>
    <sheetView tabSelected="1" zoomScale="110" zoomScaleNormal="110" workbookViewId="0">
      <selection activeCell="E23" sqref="E23"/>
    </sheetView>
  </sheetViews>
  <sheetFormatPr baseColWidth="10" defaultColWidth="18.5" defaultRowHeight="13" x14ac:dyDescent="0.15"/>
  <cols>
    <col min="1" max="1" width="53" customWidth="1"/>
    <col min="2" max="2" width="53" style="1" customWidth="1"/>
    <col min="3" max="7" width="18.5" style="2"/>
  </cols>
  <sheetData>
    <row r="1" spans="1:9" x14ac:dyDescent="0.15">
      <c r="B1" s="4"/>
      <c r="C1" s="5"/>
      <c r="D1" s="5"/>
      <c r="E1" s="5"/>
      <c r="F1" s="5"/>
      <c r="G1" s="5"/>
    </row>
    <row r="2" spans="1:9" x14ac:dyDescent="0.15">
      <c r="B2" s="4"/>
      <c r="C2" s="5" t="s">
        <v>13</v>
      </c>
      <c r="D2" s="5" t="s">
        <v>14</v>
      </c>
      <c r="E2" s="5"/>
      <c r="F2" s="5"/>
      <c r="G2" s="5"/>
    </row>
    <row r="3" spans="1:9" ht="28" x14ac:dyDescent="0.15">
      <c r="A3" s="23"/>
      <c r="B3" s="14" t="s">
        <v>9</v>
      </c>
      <c r="C3" s="17" t="s">
        <v>15</v>
      </c>
      <c r="D3" s="17" t="s">
        <v>16</v>
      </c>
      <c r="E3" s="17" t="s">
        <v>17</v>
      </c>
      <c r="F3" s="17" t="s">
        <v>18</v>
      </c>
      <c r="G3" s="17" t="s">
        <v>19</v>
      </c>
    </row>
    <row r="4" spans="1:9" ht="18" x14ac:dyDescent="0.25">
      <c r="A4" s="38"/>
      <c r="B4" s="29" t="s">
        <v>23</v>
      </c>
      <c r="C4" s="30">
        <v>1601</v>
      </c>
      <c r="D4" s="30">
        <v>63756</v>
      </c>
      <c r="E4" s="30">
        <v>-11687</v>
      </c>
      <c r="F4" s="30">
        <v>-17289</v>
      </c>
      <c r="G4" s="30">
        <v>36381</v>
      </c>
    </row>
    <row r="5" spans="1:9" ht="18" x14ac:dyDescent="0.25">
      <c r="A5" s="39"/>
      <c r="B5" s="32" t="s">
        <v>20</v>
      </c>
      <c r="C5" s="33"/>
      <c r="D5" s="33"/>
      <c r="E5" s="33">
        <v>-17289</v>
      </c>
      <c r="F5" s="33">
        <v>17289</v>
      </c>
      <c r="G5" s="34">
        <f>SUM(C5:F5)</f>
        <v>0</v>
      </c>
    </row>
    <row r="6" spans="1:9" ht="18" x14ac:dyDescent="0.25">
      <c r="A6" s="39"/>
      <c r="B6" s="32" t="s">
        <v>18</v>
      </c>
      <c r="C6" s="33"/>
      <c r="D6" s="33"/>
      <c r="E6" s="33"/>
      <c r="F6" s="33">
        <v>-21136</v>
      </c>
      <c r="G6" s="34">
        <f t="shared" ref="G6:G13" si="0">SUM(C6:F6)</f>
        <v>-21136</v>
      </c>
    </row>
    <row r="7" spans="1:9" ht="18" x14ac:dyDescent="0.25">
      <c r="A7" s="38"/>
      <c r="B7" s="35" t="s">
        <v>21</v>
      </c>
      <c r="C7" s="36"/>
      <c r="D7" s="36"/>
      <c r="E7" s="36"/>
      <c r="F7" s="36"/>
      <c r="G7" s="34"/>
    </row>
    <row r="8" spans="1:9" ht="18" x14ac:dyDescent="0.25">
      <c r="A8" s="39"/>
      <c r="B8" s="32" t="s">
        <v>28</v>
      </c>
      <c r="C8" s="36">
        <v>33</v>
      </c>
      <c r="D8" s="33">
        <v>2167</v>
      </c>
      <c r="E8" s="36"/>
      <c r="F8" s="36"/>
      <c r="G8" s="34">
        <f t="shared" si="0"/>
        <v>2200</v>
      </c>
    </row>
    <row r="9" spans="1:9" ht="18" x14ac:dyDescent="0.25">
      <c r="A9" s="39"/>
      <c r="B9" s="32" t="s">
        <v>22</v>
      </c>
      <c r="C9" s="36"/>
      <c r="D9" s="33">
        <v>-55</v>
      </c>
      <c r="E9" s="36"/>
      <c r="F9" s="36"/>
      <c r="G9" s="34">
        <f t="shared" si="0"/>
        <v>-55</v>
      </c>
    </row>
    <row r="10" spans="1:9" ht="18" x14ac:dyDescent="0.25">
      <c r="A10" s="39"/>
      <c r="B10" s="32" t="s">
        <v>24</v>
      </c>
      <c r="C10" s="36"/>
      <c r="D10" s="33">
        <v>213</v>
      </c>
      <c r="E10" s="36"/>
      <c r="F10" s="36"/>
      <c r="G10" s="34">
        <f t="shared" si="0"/>
        <v>213</v>
      </c>
    </row>
    <row r="11" spans="1:9" ht="18" x14ac:dyDescent="0.25">
      <c r="A11" s="39"/>
      <c r="B11" s="32" t="s">
        <v>36</v>
      </c>
      <c r="C11" s="36">
        <v>200</v>
      </c>
      <c r="D11" s="33">
        <f>13198-200</f>
        <v>12998</v>
      </c>
      <c r="E11" s="36"/>
      <c r="F11" s="36"/>
      <c r="G11" s="34">
        <f t="shared" si="0"/>
        <v>13198</v>
      </c>
    </row>
    <row r="12" spans="1:9" ht="18" x14ac:dyDescent="0.25">
      <c r="A12" s="39"/>
      <c r="B12" s="32" t="s">
        <v>37</v>
      </c>
      <c r="C12" s="36"/>
      <c r="D12" s="33">
        <v>-1179</v>
      </c>
      <c r="E12" s="36"/>
      <c r="F12" s="36"/>
      <c r="G12" s="34">
        <f t="shared" si="0"/>
        <v>-1179</v>
      </c>
    </row>
    <row r="13" spans="1:9" ht="18" x14ac:dyDescent="0.25">
      <c r="A13" s="39"/>
      <c r="B13" s="32" t="s">
        <v>25</v>
      </c>
      <c r="C13" s="36"/>
      <c r="D13" s="36"/>
      <c r="E13" s="36">
        <v>109</v>
      </c>
      <c r="F13" s="36"/>
      <c r="G13" s="34">
        <f t="shared" si="0"/>
        <v>109</v>
      </c>
      <c r="H13" s="1"/>
      <c r="I13" s="1"/>
    </row>
    <row r="14" spans="1:9" ht="18" x14ac:dyDescent="0.25">
      <c r="A14" s="38"/>
      <c r="B14" s="29" t="s">
        <v>40</v>
      </c>
      <c r="C14" s="30">
        <f>SUM(C4:C13)</f>
        <v>1834</v>
      </c>
      <c r="D14" s="30">
        <f>SUM(D4:D13)</f>
        <v>77900</v>
      </c>
      <c r="E14" s="30">
        <f>SUM(E4:E13)</f>
        <v>-28867</v>
      </c>
      <c r="F14" s="30">
        <f>SUM(F4:F13)</f>
        <v>-21136</v>
      </c>
      <c r="G14" s="30">
        <f>SUM(C14:F14)</f>
        <v>29731</v>
      </c>
      <c r="H14" s="1"/>
      <c r="I14" s="1"/>
    </row>
    <row r="15" spans="1:9" x14ac:dyDescent="0.15">
      <c r="A15" s="23"/>
      <c r="C15" s="1"/>
      <c r="D15" s="1"/>
      <c r="E15" s="1"/>
      <c r="F15" s="1"/>
      <c r="G15" s="1"/>
      <c r="H15" s="1"/>
      <c r="I15" s="1"/>
    </row>
    <row r="16" spans="1:9" ht="18" x14ac:dyDescent="0.25">
      <c r="A16" s="38"/>
      <c r="B16" s="20" t="s">
        <v>41</v>
      </c>
      <c r="C16" s="25">
        <f>+C14</f>
        <v>1834</v>
      </c>
      <c r="D16" s="25">
        <f t="shared" ref="D16:G16" si="1">+D14</f>
        <v>77900</v>
      </c>
      <c r="E16" s="25">
        <f t="shared" si="1"/>
        <v>-28867</v>
      </c>
      <c r="F16" s="25">
        <f t="shared" si="1"/>
        <v>-21136</v>
      </c>
      <c r="G16" s="25">
        <f t="shared" si="1"/>
        <v>29731</v>
      </c>
    </row>
    <row r="17" spans="1:7" ht="18" x14ac:dyDescent="0.25">
      <c r="A17" s="39"/>
      <c r="B17" s="21" t="s">
        <v>20</v>
      </c>
      <c r="C17" s="26"/>
      <c r="D17" s="26"/>
      <c r="E17" s="26">
        <v>-21136</v>
      </c>
      <c r="F17" s="26">
        <v>21136</v>
      </c>
      <c r="G17" s="27">
        <f>SUM(C17:F17)</f>
        <v>0</v>
      </c>
    </row>
    <row r="18" spans="1:7" ht="18" x14ac:dyDescent="0.25">
      <c r="A18" s="39"/>
      <c r="B18" s="21" t="s">
        <v>18</v>
      </c>
      <c r="C18" s="26"/>
      <c r="D18" s="26"/>
      <c r="E18" s="26"/>
      <c r="F18" s="26">
        <v>-14167</v>
      </c>
      <c r="G18" s="27">
        <f t="shared" ref="G18" si="2">SUM(C18:F18)</f>
        <v>-14167</v>
      </c>
    </row>
    <row r="19" spans="1:7" ht="18" x14ac:dyDescent="0.25">
      <c r="A19" s="38"/>
      <c r="B19" s="22" t="s">
        <v>21</v>
      </c>
      <c r="C19" s="28"/>
      <c r="D19" s="28"/>
      <c r="E19" s="28"/>
      <c r="F19" s="28"/>
      <c r="G19" s="27"/>
    </row>
    <row r="20" spans="1:7" ht="18" x14ac:dyDescent="0.25">
      <c r="A20" s="39"/>
      <c r="B20" s="21" t="s">
        <v>42</v>
      </c>
      <c r="C20" s="28">
        <v>467</v>
      </c>
      <c r="D20" s="26">
        <f>30334-2751+1</f>
        <v>27584</v>
      </c>
      <c r="E20" s="28"/>
      <c r="F20" s="28"/>
      <c r="G20" s="27">
        <f t="shared" ref="G20:G22" si="3">SUM(C20:F20)</f>
        <v>28051</v>
      </c>
    </row>
    <row r="21" spans="1:7" ht="18" x14ac:dyDescent="0.25">
      <c r="A21" s="39"/>
      <c r="B21" s="21" t="s">
        <v>22</v>
      </c>
      <c r="C21" s="28"/>
      <c r="D21" s="26">
        <v>-53</v>
      </c>
      <c r="E21" s="28"/>
      <c r="F21" s="28"/>
      <c r="G21" s="27">
        <f t="shared" si="3"/>
        <v>-53</v>
      </c>
    </row>
    <row r="22" spans="1:7" ht="18" x14ac:dyDescent="0.25">
      <c r="A22" s="39"/>
      <c r="B22" s="21" t="s">
        <v>25</v>
      </c>
      <c r="C22" s="28"/>
      <c r="D22" s="28"/>
      <c r="E22" s="28">
        <v>143</v>
      </c>
      <c r="F22" s="28"/>
      <c r="G22" s="27">
        <f t="shared" si="3"/>
        <v>143</v>
      </c>
    </row>
    <row r="23" spans="1:7" ht="18" x14ac:dyDescent="0.25">
      <c r="A23" s="38"/>
      <c r="B23" s="20" t="s">
        <v>43</v>
      </c>
      <c r="C23" s="25">
        <f>SUM(C16:C22)</f>
        <v>2301</v>
      </c>
      <c r="D23" s="25">
        <f>SUM(D16:D22)</f>
        <v>105431</v>
      </c>
      <c r="E23" s="25">
        <f>SUM(E16:E22)</f>
        <v>-49860</v>
      </c>
      <c r="F23" s="25">
        <f>SUM(F16:F22)</f>
        <v>-14167</v>
      </c>
      <c r="G23" s="25">
        <f>SUM(C23:F23)</f>
        <v>43705</v>
      </c>
    </row>
    <row r="24" spans="1:7" x14ac:dyDescent="0.15">
      <c r="A24" s="23"/>
      <c r="B24"/>
      <c r="C24" s="24"/>
      <c r="D24" s="24"/>
      <c r="E24" s="24"/>
      <c r="F24" s="24"/>
      <c r="G24" s="24"/>
    </row>
    <row r="25" spans="1:7" x14ac:dyDescent="0.15">
      <c r="A25" s="23"/>
      <c r="B25"/>
      <c r="C25" s="24"/>
      <c r="D25" s="24"/>
      <c r="E25" s="24"/>
      <c r="F25" s="24"/>
      <c r="G25" s="24"/>
    </row>
    <row r="26" spans="1:7" x14ac:dyDescent="0.15">
      <c r="A26" s="23"/>
      <c r="B26"/>
    </row>
    <row r="27" spans="1:7" x14ac:dyDescent="0.15">
      <c r="A27" s="23"/>
      <c r="B27"/>
    </row>
    <row r="28" spans="1:7" x14ac:dyDescent="0.15">
      <c r="B2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B2" sqref="B2"/>
    </sheetView>
  </sheetViews>
  <sheetFormatPr baseColWidth="10" defaultColWidth="8.6640625" defaultRowHeight="13" x14ac:dyDescent="0.15"/>
  <cols>
    <col min="1" max="1" width="6.83203125" bestFit="1" customWidth="1"/>
    <col min="3" max="7" width="10.83203125" bestFit="1" customWidth="1"/>
  </cols>
  <sheetData>
    <row r="1" spans="1:7" x14ac:dyDescent="0.15">
      <c r="A1" s="7"/>
      <c r="B1" s="5" t="s">
        <v>33</v>
      </c>
      <c r="C1" s="5" t="s">
        <v>32</v>
      </c>
      <c r="D1" s="5" t="s">
        <v>32</v>
      </c>
      <c r="E1" s="5" t="s">
        <v>32</v>
      </c>
      <c r="F1" s="5" t="s">
        <v>32</v>
      </c>
      <c r="G1" s="5" t="s">
        <v>32</v>
      </c>
    </row>
    <row r="2" spans="1:7" x14ac:dyDescent="0.15">
      <c r="A2" s="7" t="s">
        <v>8</v>
      </c>
      <c r="B2" s="14"/>
      <c r="C2" s="15"/>
      <c r="D2" s="15"/>
      <c r="E2" s="15"/>
      <c r="F2" s="15"/>
      <c r="G2" s="15"/>
    </row>
    <row r="3" spans="1:7" x14ac:dyDescent="0.15">
      <c r="A3" s="7"/>
      <c r="B3" s="16"/>
      <c r="C3" s="15"/>
      <c r="D3" s="15"/>
      <c r="E3" s="15"/>
      <c r="F3" s="15"/>
      <c r="G3" s="17"/>
    </row>
    <row r="4" spans="1:7" x14ac:dyDescent="0.15">
      <c r="A4" s="7"/>
      <c r="B4" s="18"/>
      <c r="C4" s="11"/>
      <c r="D4" s="11"/>
      <c r="E4" s="11"/>
      <c r="F4" s="11"/>
      <c r="G4" s="12"/>
    </row>
    <row r="5" spans="1:7" x14ac:dyDescent="0.15">
      <c r="A5" s="7"/>
      <c r="B5" s="10"/>
      <c r="C5" s="11"/>
      <c r="D5" s="11"/>
      <c r="E5" s="11"/>
      <c r="F5" s="11"/>
      <c r="G5" s="12"/>
    </row>
    <row r="6" spans="1:7" x14ac:dyDescent="0.15">
      <c r="A6" s="7"/>
      <c r="B6" s="13"/>
      <c r="C6" s="12"/>
      <c r="D6" s="12"/>
      <c r="E6" s="12"/>
      <c r="F6" s="12"/>
      <c r="G6" s="12"/>
    </row>
    <row r="7" spans="1:7" x14ac:dyDescent="0.15">
      <c r="A7" s="7"/>
      <c r="B7" s="10"/>
      <c r="C7" s="11"/>
      <c r="D7" s="11"/>
      <c r="E7" s="11"/>
      <c r="F7" s="11"/>
      <c r="G7" s="12"/>
    </row>
    <row r="8" spans="1:7" x14ac:dyDescent="0.15">
      <c r="A8" s="7"/>
      <c r="B8" s="10"/>
      <c r="C8" s="11"/>
      <c r="D8" s="11"/>
      <c r="E8" s="11"/>
      <c r="F8" s="11"/>
      <c r="G8" s="12"/>
    </row>
    <row r="9" spans="1:7" x14ac:dyDescent="0.15">
      <c r="A9" s="7"/>
      <c r="B9" s="10"/>
      <c r="C9" s="11"/>
      <c r="D9" s="11"/>
      <c r="E9" s="11"/>
      <c r="F9" s="11">
        <f>12*5</f>
        <v>60</v>
      </c>
      <c r="G9" s="12"/>
    </row>
    <row r="10" spans="1:7" x14ac:dyDescent="0.15">
      <c r="A10" s="7"/>
      <c r="B10" s="13"/>
      <c r="C10" s="12"/>
      <c r="D10" s="12"/>
      <c r="E10" s="12"/>
      <c r="F10" s="12"/>
      <c r="G10" s="12"/>
    </row>
    <row r="11" spans="1:7" x14ac:dyDescent="0.15">
      <c r="A11" s="7"/>
      <c r="B11" s="10"/>
      <c r="C11" s="11"/>
      <c r="D11" s="11"/>
      <c r="E11" s="11"/>
      <c r="F11" s="11"/>
      <c r="G11" s="12"/>
    </row>
    <row r="12" spans="1:7" x14ac:dyDescent="0.15">
      <c r="A12" s="9"/>
      <c r="B12" s="10"/>
      <c r="C12" s="11"/>
      <c r="D12" s="11"/>
      <c r="E12" s="11"/>
      <c r="F12" s="11"/>
      <c r="G12" s="12"/>
    </row>
    <row r="13" spans="1:7" x14ac:dyDescent="0.15">
      <c r="A13" s="7"/>
      <c r="B13" s="16"/>
      <c r="C13" s="17"/>
      <c r="D13" s="17"/>
      <c r="E13" s="17"/>
      <c r="F13" s="17"/>
      <c r="G13" s="17"/>
    </row>
    <row r="14" spans="1:7" x14ac:dyDescent="0.15">
      <c r="A14" s="7"/>
      <c r="B14" s="18"/>
      <c r="C14" s="11"/>
      <c r="D14" s="11"/>
      <c r="E14" s="11"/>
      <c r="F14" s="11"/>
      <c r="G14" s="12"/>
    </row>
    <row r="15" spans="1:7" x14ac:dyDescent="0.15">
      <c r="A15" s="7"/>
      <c r="B15" s="13"/>
      <c r="C15" s="12"/>
      <c r="D15" s="12"/>
      <c r="E15" s="12"/>
      <c r="F15" s="12"/>
      <c r="G15" s="12"/>
    </row>
    <row r="16" spans="1:7" x14ac:dyDescent="0.15">
      <c r="A16" s="7"/>
      <c r="B16" s="10"/>
      <c r="C16" s="11"/>
      <c r="D16" s="11"/>
      <c r="E16" s="11"/>
      <c r="F16" s="11"/>
      <c r="G16" s="12"/>
    </row>
    <row r="17" spans="1:7" x14ac:dyDescent="0.15">
      <c r="A17" s="7"/>
      <c r="B17" s="10"/>
      <c r="C17" s="11"/>
      <c r="D17" s="11"/>
      <c r="E17" s="11"/>
      <c r="F17" s="11"/>
      <c r="G17" s="12"/>
    </row>
    <row r="18" spans="1:7" x14ac:dyDescent="0.15">
      <c r="A18" s="7"/>
      <c r="B18" s="10"/>
      <c r="C18" s="11"/>
      <c r="D18" s="11"/>
      <c r="E18" s="11"/>
      <c r="F18" s="11"/>
      <c r="G18" s="12"/>
    </row>
    <row r="19" spans="1:7" x14ac:dyDescent="0.15">
      <c r="B19" s="13"/>
      <c r="C19" s="12"/>
      <c r="D19" s="12"/>
      <c r="E19" s="12"/>
      <c r="F19" s="12"/>
      <c r="G19" s="12"/>
    </row>
    <row r="20" spans="1:7" x14ac:dyDescent="0.15">
      <c r="A20" s="7"/>
      <c r="B20" s="10"/>
      <c r="C20" s="11"/>
      <c r="D20" s="11"/>
      <c r="E20" s="11"/>
      <c r="F20" s="11"/>
      <c r="G20" s="12"/>
    </row>
    <row r="21" spans="1:7" x14ac:dyDescent="0.15">
      <c r="A21" s="7"/>
      <c r="B21" s="10"/>
      <c r="C21" s="11"/>
      <c r="D21" s="11"/>
      <c r="E21" s="11"/>
      <c r="F21" s="11"/>
      <c r="G21" s="12"/>
    </row>
    <row r="22" spans="1:7" x14ac:dyDescent="0.15">
      <c r="A22" s="7"/>
      <c r="B22" s="16"/>
      <c r="C22" s="17"/>
      <c r="D22" s="17"/>
      <c r="E22" s="17"/>
      <c r="F22" s="17"/>
      <c r="G22" s="17"/>
    </row>
    <row r="23" spans="1:7" x14ac:dyDescent="0.15">
      <c r="A23" s="7"/>
      <c r="B23" s="18"/>
      <c r="C23" s="11"/>
      <c r="D23" s="11"/>
      <c r="E23" s="11"/>
      <c r="F23" s="11"/>
      <c r="G23" s="12"/>
    </row>
    <row r="24" spans="1:7" x14ac:dyDescent="0.15">
      <c r="A24" s="7"/>
      <c r="B24" s="10"/>
      <c r="C24" s="11"/>
      <c r="D24" s="11"/>
      <c r="E24" s="11"/>
      <c r="F24" s="11"/>
      <c r="G24" s="12"/>
    </row>
    <row r="25" spans="1:7" x14ac:dyDescent="0.15">
      <c r="A25" s="7"/>
      <c r="B25" s="13"/>
      <c r="C25" s="12"/>
      <c r="D25" s="12"/>
      <c r="E25" s="12"/>
      <c r="F25" s="12"/>
      <c r="G25" s="12"/>
    </row>
    <row r="26" spans="1:7" x14ac:dyDescent="0.15">
      <c r="A26" s="7"/>
      <c r="B26" s="10"/>
      <c r="C26" s="11"/>
      <c r="D26" s="11"/>
      <c r="E26" s="11"/>
      <c r="F26" s="11"/>
      <c r="G26" s="12"/>
    </row>
    <row r="27" spans="1:7" x14ac:dyDescent="0.15">
      <c r="A27" s="7"/>
      <c r="B27" s="10"/>
      <c r="C27" s="11"/>
      <c r="D27" s="11"/>
      <c r="E27" s="11"/>
      <c r="F27" s="11"/>
      <c r="G27" s="12"/>
    </row>
    <row r="28" spans="1:7" x14ac:dyDescent="0.15">
      <c r="A28" s="7"/>
      <c r="B28" s="10"/>
      <c r="C28" s="11"/>
      <c r="D28" s="11"/>
      <c r="E28" s="11"/>
      <c r="F28" s="11"/>
      <c r="G28" s="12"/>
    </row>
    <row r="29" spans="1:7" x14ac:dyDescent="0.15">
      <c r="A29" s="7"/>
      <c r="B29" s="10"/>
      <c r="C29" s="11"/>
      <c r="D29" s="11"/>
      <c r="E29" s="11"/>
      <c r="F29" s="11"/>
      <c r="G29" s="12"/>
    </row>
    <row r="30" spans="1:7" x14ac:dyDescent="0.15">
      <c r="A30" s="7"/>
      <c r="B30" s="13"/>
      <c r="C30" s="12"/>
      <c r="D30" s="12"/>
      <c r="E30" s="12"/>
      <c r="F30" s="12"/>
      <c r="G30" s="12"/>
    </row>
    <row r="31" spans="1:7" x14ac:dyDescent="0.15">
      <c r="A31" s="7"/>
    </row>
    <row r="32" spans="1:7" x14ac:dyDescent="0.15">
      <c r="A32" s="7"/>
    </row>
    <row r="33" spans="1:2" x14ac:dyDescent="0.15">
      <c r="A33" s="7"/>
      <c r="B33" s="3"/>
    </row>
    <row r="34" spans="1:2" x14ac:dyDescent="0.15">
      <c r="A34" s="8"/>
    </row>
    <row r="35" spans="1:2" x14ac:dyDescent="0.15">
      <c r="A35" s="3"/>
    </row>
    <row r="36" spans="1:2" x14ac:dyDescent="0.15">
      <c r="A36" s="3"/>
    </row>
    <row r="37" spans="1:2" x14ac:dyDescent="0.15">
      <c r="A37" s="3"/>
    </row>
    <row r="38" spans="1:2" x14ac:dyDescent="0.15">
      <c r="A38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FE0FF0-910D-4BCB-83E0-2EE8C9408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2EC6AF-843B-4298-ACCA-E515A89AFC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34B2-0E7A-443D-8047-912D445958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hjelmberg</cp:lastModifiedBy>
  <dcterms:created xsi:type="dcterms:W3CDTF">2011-11-21T18:24:04Z</dcterms:created>
  <dcterms:modified xsi:type="dcterms:W3CDTF">2022-07-14T18:53:17Z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